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clearwater.sharepoint.com/sites/Purchasing/Shared Documents/SOLICITATION_DOCUMENTS/2023/42-23 Palm Pruning and Maintenance Services/2_SOLICITATION/"/>
    </mc:Choice>
  </mc:AlternateContent>
  <xr:revisionPtr revIDLastSave="52" documentId="13_ncr:1_{F37C98BE-C4E5-47BD-8636-674EEC6CEBEC}" xr6:coauthVersionLast="47" xr6:coauthVersionMax="47" xr10:uidLastSave="{F810A44E-CC77-4B57-9A28-55749FCEFA30}"/>
  <bookViews>
    <workbookView xWindow="-120" yWindow="-120" windowWidth="29040" windowHeight="15840" activeTab="3" xr2:uid="{7D661963-BEA0-4242-A629-B4337E660783}"/>
  </bookViews>
  <sheets>
    <sheet name="Bid Pricing Sheet" sheetId="1" r:id="rId1"/>
    <sheet name="Palm Inventory A" sheetId="2" r:id="rId2"/>
    <sheet name="Palm Inventory B" sheetId="3" r:id="rId3"/>
    <sheet name="Palm Inventory C" sheetId="4" r:id="rId4"/>
    <sheet name="Palm Inventory Master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AO6" i="2"/>
  <c r="AO7" i="2"/>
  <c r="AO8" i="2"/>
  <c r="AO9" i="2"/>
  <c r="AO10" i="2"/>
  <c r="AO11" i="2"/>
  <c r="AO12" i="2"/>
  <c r="AO13" i="2"/>
  <c r="AO14" i="2"/>
  <c r="AO15" i="2"/>
  <c r="AO16" i="2"/>
  <c r="AO17" i="2"/>
  <c r="AO18" i="2"/>
  <c r="AO19" i="2"/>
  <c r="AO20" i="2"/>
  <c r="AO21" i="2"/>
  <c r="AO22" i="2"/>
  <c r="AO23" i="2"/>
  <c r="AO24" i="2"/>
  <c r="AO25" i="2"/>
  <c r="AO26" i="2"/>
  <c r="AO27" i="2"/>
  <c r="AO28" i="2"/>
  <c r="AO29" i="2"/>
  <c r="AO5" i="2"/>
  <c r="R32" i="2"/>
  <c r="D57" i="1" l="1"/>
  <c r="D56" i="1"/>
  <c r="D55" i="1"/>
  <c r="D54" i="1"/>
  <c r="D53" i="1"/>
  <c r="D52" i="1"/>
  <c r="D51" i="1"/>
  <c r="F51" i="1" s="1"/>
  <c r="D50" i="1"/>
  <c r="D49" i="1"/>
  <c r="D48" i="1"/>
  <c r="D47" i="1"/>
  <c r="D46" i="1"/>
  <c r="D45" i="1"/>
  <c r="D44" i="1"/>
  <c r="D43" i="1"/>
  <c r="F43" i="1" s="1"/>
  <c r="D42" i="1"/>
  <c r="D41" i="1"/>
  <c r="D40" i="1"/>
  <c r="D39" i="1"/>
  <c r="D38" i="1"/>
  <c r="D37" i="1"/>
  <c r="D36" i="1"/>
  <c r="D26" i="1"/>
  <c r="F26" i="1" s="1"/>
  <c r="D20" i="1"/>
  <c r="F20" i="1" s="1"/>
  <c r="D18" i="1"/>
  <c r="F18" i="1" s="1"/>
  <c r="D13" i="1"/>
  <c r="F13" i="1" s="1"/>
  <c r="F42" i="1"/>
  <c r="F47" i="1"/>
  <c r="F46" i="1"/>
  <c r="AM89" i="5"/>
  <c r="AM90" i="5"/>
  <c r="AL90" i="5"/>
  <c r="AI90" i="5"/>
  <c r="AF90" i="5"/>
  <c r="AC90" i="5"/>
  <c r="Z90" i="5"/>
  <c r="W90" i="5"/>
  <c r="T90" i="5"/>
  <c r="Q90" i="5"/>
  <c r="N90" i="5"/>
  <c r="K90" i="5"/>
  <c r="H90" i="5"/>
  <c r="AK89" i="5"/>
  <c r="AH89" i="5"/>
  <c r="AE89" i="5"/>
  <c r="AB89" i="5"/>
  <c r="Y89" i="5"/>
  <c r="V89" i="5"/>
  <c r="S89" i="5"/>
  <c r="P89" i="5"/>
  <c r="M89" i="5"/>
  <c r="J89" i="5"/>
  <c r="G89" i="5"/>
  <c r="AM87" i="5"/>
  <c r="AM6" i="5"/>
  <c r="AM7" i="5"/>
  <c r="AM8" i="5"/>
  <c r="AM9" i="5"/>
  <c r="AM10" i="5"/>
  <c r="AM11" i="5"/>
  <c r="AM12" i="5"/>
  <c r="AM13" i="5"/>
  <c r="AM14" i="5"/>
  <c r="AM15" i="5"/>
  <c r="AM16" i="5"/>
  <c r="AM17" i="5"/>
  <c r="AM18" i="5"/>
  <c r="AM19" i="5"/>
  <c r="AM20" i="5"/>
  <c r="AM21" i="5"/>
  <c r="AM22" i="5"/>
  <c r="AM23" i="5"/>
  <c r="AM24" i="5"/>
  <c r="AM25" i="5"/>
  <c r="AM26" i="5"/>
  <c r="AM27" i="5"/>
  <c r="AM28" i="5"/>
  <c r="AM29" i="5"/>
  <c r="AM30" i="5"/>
  <c r="AM31" i="5"/>
  <c r="AM32" i="5"/>
  <c r="AM33" i="5"/>
  <c r="AM34" i="5"/>
  <c r="AM35" i="5"/>
  <c r="AM36" i="5"/>
  <c r="AM37" i="5"/>
  <c r="AM38" i="5"/>
  <c r="AM39" i="5"/>
  <c r="AM40" i="5"/>
  <c r="AM41" i="5"/>
  <c r="AM42" i="5"/>
  <c r="AM43" i="5"/>
  <c r="AM44" i="5"/>
  <c r="AM45" i="5"/>
  <c r="AM46" i="5"/>
  <c r="AM47" i="5"/>
  <c r="AM48" i="5"/>
  <c r="AM49" i="5"/>
  <c r="AM50" i="5"/>
  <c r="AM51" i="5"/>
  <c r="AM52" i="5"/>
  <c r="AM53" i="5"/>
  <c r="AM54" i="5"/>
  <c r="AM55" i="5"/>
  <c r="AM56" i="5"/>
  <c r="AM57" i="5"/>
  <c r="AM58" i="5"/>
  <c r="AM59" i="5"/>
  <c r="AM60" i="5"/>
  <c r="AM61" i="5"/>
  <c r="AM62" i="5"/>
  <c r="AM63" i="5"/>
  <c r="AM64" i="5"/>
  <c r="AM65" i="5"/>
  <c r="AM66" i="5"/>
  <c r="AM67" i="5"/>
  <c r="AM68" i="5"/>
  <c r="AM69" i="5"/>
  <c r="AM70" i="5"/>
  <c r="AM71" i="5"/>
  <c r="AM72" i="5"/>
  <c r="AM73" i="5"/>
  <c r="AM74" i="5"/>
  <c r="AM75" i="5"/>
  <c r="AM76" i="5"/>
  <c r="AM77" i="5"/>
  <c r="AM78" i="5"/>
  <c r="AM79" i="5"/>
  <c r="AM80" i="5"/>
  <c r="AM81" i="5"/>
  <c r="AM82" i="5"/>
  <c r="AM83" i="5"/>
  <c r="AM84" i="5"/>
  <c r="AM85" i="5"/>
  <c r="AM86" i="5"/>
  <c r="AM5" i="5"/>
  <c r="AL33" i="4"/>
  <c r="D87" i="1" s="1"/>
  <c r="F87" i="1" s="1"/>
  <c r="AI33" i="4"/>
  <c r="D85" i="1" s="1"/>
  <c r="F85" i="1" s="1"/>
  <c r="AF33" i="4"/>
  <c r="D83" i="1" s="1"/>
  <c r="AC33" i="4"/>
  <c r="D81" i="1" s="1"/>
  <c r="Z33" i="4"/>
  <c r="D79" i="1" s="1"/>
  <c r="W33" i="4"/>
  <c r="D77" i="1" s="1"/>
  <c r="T33" i="4"/>
  <c r="D75" i="1" s="1"/>
  <c r="F75" i="1" s="1"/>
  <c r="Q33" i="4"/>
  <c r="D73" i="1" s="1"/>
  <c r="N33" i="4"/>
  <c r="D71" i="1" s="1"/>
  <c r="F71" i="1" s="1"/>
  <c r="K33" i="4"/>
  <c r="D69" i="1" s="1"/>
  <c r="F69" i="1" s="1"/>
  <c r="H33" i="4"/>
  <c r="AK32" i="4"/>
  <c r="D86" i="1" s="1"/>
  <c r="AH32" i="4"/>
  <c r="D84" i="1" s="1"/>
  <c r="AE32" i="4"/>
  <c r="D82" i="1" s="1"/>
  <c r="AB32" i="4"/>
  <c r="D80" i="1" s="1"/>
  <c r="F80" i="1" s="1"/>
  <c r="Y32" i="4"/>
  <c r="D78" i="1" s="1"/>
  <c r="V32" i="4"/>
  <c r="D76" i="1" s="1"/>
  <c r="F76" i="1" s="1"/>
  <c r="S32" i="4"/>
  <c r="D74" i="1" s="1"/>
  <c r="F74" i="1" s="1"/>
  <c r="P32" i="4"/>
  <c r="D72" i="1" s="1"/>
  <c r="M32" i="4"/>
  <c r="D70" i="1" s="1"/>
  <c r="F70" i="1" s="1"/>
  <c r="J32" i="4"/>
  <c r="D68" i="1" s="1"/>
  <c r="G32" i="4"/>
  <c r="AM29" i="4"/>
  <c r="AM28" i="4"/>
  <c r="AM27" i="4"/>
  <c r="AM26" i="4"/>
  <c r="AM25" i="4"/>
  <c r="AM24" i="4"/>
  <c r="AM23" i="4"/>
  <c r="AM22" i="4"/>
  <c r="AM21" i="4"/>
  <c r="AM20" i="4"/>
  <c r="AM19" i="4"/>
  <c r="AM18" i="4"/>
  <c r="AM17" i="4"/>
  <c r="AM16" i="4"/>
  <c r="AM15" i="4"/>
  <c r="AM14" i="4"/>
  <c r="AM13" i="4"/>
  <c r="AM12" i="4"/>
  <c r="AM11" i="4"/>
  <c r="AM10" i="4"/>
  <c r="AM9" i="4"/>
  <c r="AM8" i="4"/>
  <c r="AM7" i="4"/>
  <c r="AM6" i="4"/>
  <c r="AM5" i="4"/>
  <c r="AM40" i="3"/>
  <c r="AJ40" i="3"/>
  <c r="AG40" i="3"/>
  <c r="AD40" i="3"/>
  <c r="AA40" i="3"/>
  <c r="X40" i="3"/>
  <c r="U40" i="3"/>
  <c r="R40" i="3"/>
  <c r="O40" i="3"/>
  <c r="L40" i="3"/>
  <c r="I40" i="3"/>
  <c r="AN40" i="3" s="1"/>
  <c r="AL39" i="3"/>
  <c r="AI39" i="3"/>
  <c r="AF39" i="3"/>
  <c r="AC39" i="3"/>
  <c r="Z39" i="3"/>
  <c r="W39" i="3"/>
  <c r="T39" i="3"/>
  <c r="Q39" i="3"/>
  <c r="N39" i="3"/>
  <c r="K39" i="3"/>
  <c r="AN39" i="3" s="1"/>
  <c r="AN41" i="3" s="1"/>
  <c r="H39" i="3"/>
  <c r="AN36" i="3"/>
  <c r="AN35" i="3"/>
  <c r="AN34" i="3"/>
  <c r="AN33" i="3"/>
  <c r="AN32" i="3"/>
  <c r="AN31" i="3"/>
  <c r="AN30" i="3"/>
  <c r="AN29" i="3"/>
  <c r="AN28" i="3"/>
  <c r="AN27" i="3"/>
  <c r="AN26" i="3"/>
  <c r="AN25" i="3"/>
  <c r="AN24" i="3"/>
  <c r="AN23" i="3"/>
  <c r="AN22" i="3"/>
  <c r="AN21" i="3"/>
  <c r="AN20" i="3"/>
  <c r="AN19" i="3"/>
  <c r="AN18" i="3"/>
  <c r="AN17" i="3"/>
  <c r="AN16" i="3"/>
  <c r="AN15" i="3"/>
  <c r="AN14" i="3"/>
  <c r="AN13" i="3"/>
  <c r="AN12" i="3"/>
  <c r="AN11" i="3"/>
  <c r="AN10" i="3"/>
  <c r="AN9" i="3"/>
  <c r="AN8" i="3"/>
  <c r="AN7" i="3"/>
  <c r="AN6" i="3"/>
  <c r="AN5" i="3"/>
  <c r="AN37" i="3" s="1"/>
  <c r="AN33" i="2"/>
  <c r="D28" i="1" s="1"/>
  <c r="F28" i="1" s="1"/>
  <c r="AK33" i="2"/>
  <c r="AH33" i="2"/>
  <c r="D24" i="1" s="1"/>
  <c r="F24" i="1" s="1"/>
  <c r="AE33" i="2"/>
  <c r="D22" i="1" s="1"/>
  <c r="F22" i="1" s="1"/>
  <c r="AB33" i="2"/>
  <c r="Y33" i="2"/>
  <c r="V33" i="2"/>
  <c r="D16" i="1" s="1"/>
  <c r="F16" i="1" s="1"/>
  <c r="S33" i="2"/>
  <c r="D14" i="1" s="1"/>
  <c r="F14" i="1" s="1"/>
  <c r="P33" i="2"/>
  <c r="D12" i="1" s="1"/>
  <c r="F12" i="1" s="1"/>
  <c r="M33" i="2"/>
  <c r="F10" i="1" s="1"/>
  <c r="J33" i="2"/>
  <c r="AM32" i="2"/>
  <c r="D27" i="1" s="1"/>
  <c r="F27" i="1" s="1"/>
  <c r="AJ32" i="2"/>
  <c r="D25" i="1" s="1"/>
  <c r="F25" i="1" s="1"/>
  <c r="AG32" i="2"/>
  <c r="D23" i="1" s="1"/>
  <c r="F23" i="1" s="1"/>
  <c r="AD32" i="2"/>
  <c r="D21" i="1" s="1"/>
  <c r="F21" i="1" s="1"/>
  <c r="AA32" i="2"/>
  <c r="D17" i="1" s="1"/>
  <c r="F17" i="1" s="1"/>
  <c r="X32" i="2"/>
  <c r="D19" i="1" s="1"/>
  <c r="F19" i="1" s="1"/>
  <c r="U32" i="2"/>
  <c r="D15" i="1" s="1"/>
  <c r="F15" i="1" s="1"/>
  <c r="O32" i="2"/>
  <c r="D11" i="1" s="1"/>
  <c r="F11" i="1" s="1"/>
  <c r="L32" i="2"/>
  <c r="I32" i="2"/>
  <c r="D7" i="1" s="1"/>
  <c r="F7" i="1" s="1"/>
  <c r="F86" i="1"/>
  <c r="F84" i="1"/>
  <c r="F83" i="1"/>
  <c r="F82" i="1"/>
  <c r="F81" i="1"/>
  <c r="F79" i="1"/>
  <c r="F78" i="1"/>
  <c r="F77" i="1"/>
  <c r="F73" i="1"/>
  <c r="F72" i="1"/>
  <c r="F68" i="1"/>
  <c r="F57" i="1"/>
  <c r="F56" i="1"/>
  <c r="F55" i="1"/>
  <c r="F54" i="1"/>
  <c r="F53" i="1"/>
  <c r="F52" i="1"/>
  <c r="F50" i="1"/>
  <c r="F49" i="1"/>
  <c r="F48" i="1"/>
  <c r="F45" i="1"/>
  <c r="F44" i="1"/>
  <c r="F41" i="1"/>
  <c r="F40" i="1"/>
  <c r="F39" i="1"/>
  <c r="F38" i="1"/>
  <c r="F37" i="1"/>
  <c r="F36" i="1"/>
  <c r="F58" i="1" s="1"/>
  <c r="AM33" i="4" l="1"/>
  <c r="D67" i="1"/>
  <c r="F67" i="1" s="1"/>
  <c r="AM30" i="4"/>
  <c r="AM32" i="4"/>
  <c r="D66" i="1"/>
  <c r="F66" i="1" s="1"/>
  <c r="F88" i="1" s="1"/>
  <c r="AO32" i="2"/>
  <c r="AO33" i="2"/>
  <c r="D8" i="1"/>
  <c r="F8" i="1" s="1"/>
  <c r="D9" i="1"/>
  <c r="F9" i="1" s="1"/>
  <c r="AO34" i="2"/>
  <c r="AM91" i="5"/>
  <c r="AO30" i="2"/>
  <c r="F29" i="1" l="1"/>
  <c r="AM34" i="4"/>
</calcChain>
</file>

<file path=xl/sharedStrings.xml><?xml version="1.0" encoding="utf-8"?>
<sst xmlns="http://schemas.openxmlformats.org/spreadsheetml/2006/main" count="733" uniqueCount="237">
  <si>
    <t>EXHIBIT A - PALM PRUNING AND MAINTENANCE SERVICES BID PRICING</t>
  </si>
  <si>
    <t xml:space="preserve">PALM PRUNING </t>
  </si>
  <si>
    <t>BID PRICING -  LOCATION A - CLEARWATER BEACH</t>
  </si>
  <si>
    <t>Palm Species Type / Height</t>
  </si>
  <si>
    <t xml:space="preserve">Estimated Annual Quantity
(A) </t>
  </si>
  <si>
    <t>Unit Price
(B)</t>
  </si>
  <si>
    <t>Total Price
AxB = (C)</t>
  </si>
  <si>
    <t>Canariensis: 0' - 35'</t>
  </si>
  <si>
    <t>Canariensis: &gt; 35''</t>
  </si>
  <si>
    <t>Chinese Fan: 0' - 35'</t>
  </si>
  <si>
    <t>Chinese Fan: &gt; 35'</t>
  </si>
  <si>
    <t>Indian Date: 0' - 35'</t>
  </si>
  <si>
    <t>Indian Date: &gt; 35'</t>
  </si>
  <si>
    <t>Medjool Date: 0' - 35'</t>
  </si>
  <si>
    <t>Medjool Date: &gt; 35'</t>
  </si>
  <si>
    <t>Reclinata: 0' - 35'</t>
  </si>
  <si>
    <t>Reclinata: &gt; 35'</t>
  </si>
  <si>
    <t>Queen: 0' - 35'</t>
  </si>
  <si>
    <t>Queen: &gt; 35'</t>
  </si>
  <si>
    <t>Pindo: 0' - 35'</t>
  </si>
  <si>
    <t>Pindo: &gt; 35'</t>
  </si>
  <si>
    <t>Foxtail: 0' - 35'</t>
  </si>
  <si>
    <t>Foxtail: &gt; 35'</t>
  </si>
  <si>
    <t>Silver Bismark: 0' - 35'</t>
  </si>
  <si>
    <t>Silver Bismark: &gt; 35'</t>
  </si>
  <si>
    <t>Washingtonia: 0' - 35'</t>
  </si>
  <si>
    <t>Washingtonia: &gt; 35'</t>
  </si>
  <si>
    <t>Royal Palm: 0' - 35'</t>
  </si>
  <si>
    <t>Royal Palm: &gt; 35'</t>
  </si>
  <si>
    <t>LOCATION A TOTAL:</t>
  </si>
  <si>
    <t>BID PRICING -  LOCATION B - MEMORIAL CAUSEWAY AND DOWNTOWN CLEARWATER</t>
  </si>
  <si>
    <t>LOCATION B TOTAL:</t>
  </si>
  <si>
    <t>BID PRICING -  LOCATION C - ATHLETIC SPORTS FIELD AND CLEARWATER CITY LIMITS; EAST OF HIGHLAND</t>
  </si>
  <si>
    <t>LOCATION C TOTAL:</t>
  </si>
  <si>
    <t>PALM INVENTORY A - CLEARWATER BEACH</t>
  </si>
  <si>
    <t>GROUP</t>
  </si>
  <si>
    <t>NUMBER</t>
  </si>
  <si>
    <t>CODE</t>
  </si>
  <si>
    <t>TYPE</t>
  </si>
  <si>
    <t>ANTICIPATED ANNUAL FREQUENCY</t>
  </si>
  <si>
    <t>Canariensis</t>
  </si>
  <si>
    <t>Chinese Fan</t>
  </si>
  <si>
    <t>Indian Date</t>
  </si>
  <si>
    <t>Medjool Date</t>
  </si>
  <si>
    <t>Reclinata (Multi)</t>
  </si>
  <si>
    <t>Pindo</t>
  </si>
  <si>
    <t>Queen/  Mule</t>
  </si>
  <si>
    <t>Foxtail</t>
  </si>
  <si>
    <t>Silver Bismark</t>
  </si>
  <si>
    <t>Washingtonia</t>
  </si>
  <si>
    <t>Royal Palm</t>
  </si>
  <si>
    <t>TOTALS</t>
  </si>
  <si>
    <t>Location</t>
  </si>
  <si>
    <t xml:space="preserve">                            Location Address</t>
  </si>
  <si>
    <t>Landscape Palm Inventory</t>
  </si>
  <si>
    <t>A</t>
  </si>
  <si>
    <t>Beach Entryway &amp; Round About</t>
  </si>
  <si>
    <t>W of Mandaley Channel Bridge to Mandaley Ave &amp; Coronado Dr</t>
  </si>
  <si>
    <t>C</t>
  </si>
  <si>
    <t>Beach Marina including Parking Lot #30</t>
  </si>
  <si>
    <t xml:space="preserve">25 and 5 Causeway Blvd </t>
  </si>
  <si>
    <t>PP</t>
  </si>
  <si>
    <t>Beach Public Accesses</t>
  </si>
  <si>
    <t>East end of Aster,Gardenia,Iris,Laurel,Mango, Verbena</t>
  </si>
  <si>
    <t>Beach Public Accesses - North</t>
  </si>
  <si>
    <t xml:space="preserve">West St ends from Juniper Way S to San Marco St </t>
  </si>
  <si>
    <t xml:space="preserve">BeachWalk Project </t>
  </si>
  <si>
    <t>Gulfview Blvd. S. from Pier 60 to 430 Gulfview Blvd.</t>
  </si>
  <si>
    <t>CBRC-Boat Ramp-FPL Lot-CBFAC-Lot #38</t>
  </si>
  <si>
    <t xml:space="preserve">69 Bay Esplanade St, N of Clearwater Beach Rec  </t>
  </si>
  <si>
    <t>LT</t>
  </si>
  <si>
    <t>Papaya St Plaza</t>
  </si>
  <si>
    <t>East end of Papaya Street and East Shore Drive</t>
  </si>
  <si>
    <t>Coronado Streetscape</t>
  </si>
  <si>
    <t>Coronado Dr, S of Causeway Blvd to Hamden Dr.</t>
  </si>
  <si>
    <t>Mandalay Park Including Fire #46</t>
  </si>
  <si>
    <t>532 and 534 N. Mandalay Ave. 33767</t>
  </si>
  <si>
    <t>McKay Park including Parking Lot #39</t>
  </si>
  <si>
    <t>605 N. Mandalay Ave. 33767</t>
  </si>
  <si>
    <t>Parking Lot # 31- Pier 60 Parking Lot</t>
  </si>
  <si>
    <t>160 S Gulfview</t>
  </si>
  <si>
    <t>Parking Lot #35 - Mandalay S of Papaya</t>
  </si>
  <si>
    <t>Mandalay Ave. 33767</t>
  </si>
  <si>
    <t>Parking Lot #34 - Mandalay N of Papaya</t>
  </si>
  <si>
    <t>Parking Lot #36 - Mandalay Park</t>
  </si>
  <si>
    <t>4 Rockaway St</t>
  </si>
  <si>
    <t>Parking Lot #37 - Avalon</t>
  </si>
  <si>
    <t>6 Avalon St</t>
  </si>
  <si>
    <t>Parking Lot #43 - (N&amp;S)</t>
  </si>
  <si>
    <t>390 East  Shore Dr / Causeway Blvd.</t>
  </si>
  <si>
    <t xml:space="preserve">Pier 60 Park </t>
  </si>
  <si>
    <t>7 Causeway Blvd</t>
  </si>
  <si>
    <t>Sand Key Bay Park</t>
  </si>
  <si>
    <t>1551  Gulf Blvd. 33767</t>
  </si>
  <si>
    <t>Sand Key Beach Park and Sailing Center</t>
  </si>
  <si>
    <t xml:space="preserve">1001 and 951 Gulf Blvd. </t>
  </si>
  <si>
    <t>Acacia Round-A-Bout</t>
  </si>
  <si>
    <t>Intersection of Acacia St. and Mandalay Ave.</t>
  </si>
  <si>
    <t>Clearwater Pass Triangle</t>
  </si>
  <si>
    <t xml:space="preserve"> Intersection of Gulfview Blvd. &amp; Gulf Blvd. </t>
  </si>
  <si>
    <t xml:space="preserve">Gulf Blvd Medians </t>
  </si>
  <si>
    <t>Gulf Blvd. S of Sailing Center to City limits</t>
  </si>
  <si>
    <t>Lift Station #14 - Parkway Drive</t>
  </si>
  <si>
    <t xml:space="preserve"> Intersection of Gulfview Blvd. &amp; Parkway Drive </t>
  </si>
  <si>
    <t>Lift Station #45 - Sand Key</t>
  </si>
  <si>
    <t xml:space="preserve"> 1371 Gulf Blvd. - Sand Key </t>
  </si>
  <si>
    <t>Clearwater Beach Welcome Sign</t>
  </si>
  <si>
    <t>1651 Gulf Blvd.</t>
  </si>
  <si>
    <t xml:space="preserve">TOTAL QUANTITY OF  PALMS PRUNED ANNUALLY </t>
  </si>
  <si>
    <t>Palm Species Totals for 0' - 35'</t>
  </si>
  <si>
    <t>Palm Species Totals for &gt; 35'</t>
  </si>
  <si>
    <t>ACTUAL NUMBER OF PALMS</t>
  </si>
  <si>
    <t>PALM INVENTORY B - MEMORIAL CAUSEWAY AND DOWNTOWN CLEARWATER</t>
  </si>
  <si>
    <t>ANTICIPATED ANNUL FREQUENCY</t>
  </si>
  <si>
    <t xml:space="preserve">Reclinata/Paurotis </t>
  </si>
  <si>
    <t xml:space="preserve">Queen/Mule </t>
  </si>
  <si>
    <t xml:space="preserve">Washingtonia </t>
  </si>
  <si>
    <t xml:space="preserve">Royal Palm </t>
  </si>
  <si>
    <t>B</t>
  </si>
  <si>
    <t>Crest Lake Park Including Vetrans Plaza</t>
  </si>
  <si>
    <t>210 Glenwood Ave</t>
  </si>
  <si>
    <t>Skycrest Traffic Calming</t>
  </si>
  <si>
    <t>Roundabouts in Skycrest Neighborhood (8 total)</t>
  </si>
  <si>
    <t>Clearwater Gas Building</t>
  </si>
  <si>
    <t>400 N. Myrtle Ave</t>
  </si>
  <si>
    <t>Eunice Lane Cul de Sac</t>
  </si>
  <si>
    <t>N off Belleair Rd., just W of Highland Ave.</t>
  </si>
  <si>
    <t>Fire Station #47 - Lakeview Rd.</t>
  </si>
  <si>
    <t>1460 Lakeview Road</t>
  </si>
  <si>
    <t>Gulf to Bay Blvd.</t>
  </si>
  <si>
    <t>Gulf to Bay</t>
  </si>
  <si>
    <t>Harbor Oaks Medians</t>
  </si>
  <si>
    <t>Intersection of Bay Ave From Jeffords to Druid (Medians)</t>
  </si>
  <si>
    <t>Hendricks St.</t>
  </si>
  <si>
    <t>Small triangle at Hendricks &amp; Laura St.</t>
  </si>
  <si>
    <t>Island Estate Cul de Sacs</t>
  </si>
  <si>
    <t>(21 Locations)</t>
  </si>
  <si>
    <t>Island Estate Entryway</t>
  </si>
  <si>
    <t>Island Way N. from Memorial Causeway to end of fist median</t>
  </si>
  <si>
    <t>Island Estate Medians</t>
  </si>
  <si>
    <t>Island Way N. from Second median to N end of Island Way</t>
  </si>
  <si>
    <t>Main Library</t>
  </si>
  <si>
    <t>100 N. Osceola Ave</t>
  </si>
  <si>
    <t>MLK Streetscape</t>
  </si>
  <si>
    <t>Drew St. N on M. L. King Ave. to Fairmont ave. (17#medians)</t>
  </si>
  <si>
    <t>MSB</t>
  </si>
  <si>
    <t>100 S. Myrtle Ave. 33758</t>
  </si>
  <si>
    <t>Myrtle Ave. Triangle</t>
  </si>
  <si>
    <t>Intersection of N Garden Ave. &amp; N Myrtle Ave.</t>
  </si>
  <si>
    <t>Parking Garage - MSB</t>
  </si>
  <si>
    <t>640 Pierce St</t>
  </si>
  <si>
    <t>Missouri Ave Medians</t>
  </si>
  <si>
    <t>Missouri Ave medians south of Court to City of Clearwater city limits</t>
  </si>
  <si>
    <t>Imagine Clearwater</t>
  </si>
  <si>
    <t>Waterfront park and Ampatheatre Including Downtown Marina</t>
  </si>
  <si>
    <t>Parking Lot #17 - Court St. &amp; Ft. Harrison</t>
  </si>
  <si>
    <t xml:space="preserve">351  S  Ft. Harrison Ave </t>
  </si>
  <si>
    <t>Police Headquarters</t>
  </si>
  <si>
    <t>645 Pierce Street</t>
  </si>
  <si>
    <t>Seminole Boat Ramp</t>
  </si>
  <si>
    <t>W end of Seminole Street</t>
  </si>
  <si>
    <t>Venetian Point Drive</t>
  </si>
  <si>
    <t>W of Sunset Drive, N of Sunburst</t>
  </si>
  <si>
    <t>Weston Dr. Water Tower</t>
  </si>
  <si>
    <t>1700 N Weston Drive (W of Highland)</t>
  </si>
  <si>
    <t>Atrium Park</t>
  </si>
  <si>
    <t>1707 N Fort Harrison Avenue and N Myrtle Avenue</t>
  </si>
  <si>
    <t>Cleveland Street Phase Three including Mercado</t>
  </si>
  <si>
    <t>Missouri Ave East to Highland</t>
  </si>
  <si>
    <t xml:space="preserve">Cleveland Street Scape </t>
  </si>
  <si>
    <t>Cleveland St from Missouri Ave W to Osceola Ave</t>
  </si>
  <si>
    <t>Edgewater Drive Park</t>
  </si>
  <si>
    <t>2920 Edgewater Dr. 33755</t>
  </si>
  <si>
    <t>Lawn Bowl / Shuffleboard</t>
  </si>
  <si>
    <t>1040 Calumet St. 33755</t>
  </si>
  <si>
    <t>Memorial Causeway</t>
  </si>
  <si>
    <t>W of Court St on RT#60 to E of Mandalay Canal Bridge</t>
  </si>
  <si>
    <t>Memorial Park South/Center Median</t>
  </si>
  <si>
    <t>Center median Memorial Causeway from memorial park W to little bridge</t>
  </si>
  <si>
    <t>North Greenwood Rec Center</t>
  </si>
  <si>
    <t>900 N Martin Luther King, Jr. Ave 33755</t>
  </si>
  <si>
    <t>Overbrook - Stevenson Creek Park</t>
  </si>
  <si>
    <t>1874 Overbrook Ave. 33755</t>
  </si>
  <si>
    <t>PALM INVENTORY C - ATHLETIC SPORTS FIELDS AND CLEARWATER CITY LIMITS; EAST OF HIGHLAND</t>
  </si>
  <si>
    <t xml:space="preserve">   Queen/ Mule</t>
  </si>
  <si>
    <t>Glenwood Park</t>
  </si>
  <si>
    <t>617 N Glenwood Avenue</t>
  </si>
  <si>
    <t>Hibiscus Lake Park</t>
  </si>
  <si>
    <t>1100 Kings Hwy. 33755</t>
  </si>
  <si>
    <t>Nursery Field Office</t>
  </si>
  <si>
    <t>901 N. Saturn Ave. 33755</t>
  </si>
  <si>
    <t>DOT Building</t>
  </si>
  <si>
    <t>3204 Gulf to Bay Blvd.</t>
  </si>
  <si>
    <t>CC Monument/ Clearwater Welcome Center</t>
  </si>
  <si>
    <t>3191 and 3401 SR60- Courtney Campbell Causeway (S side)</t>
  </si>
  <si>
    <t>Forest Run Park</t>
  </si>
  <si>
    <t>3450 Landmark Dr.</t>
  </si>
  <si>
    <t>Long Center</t>
  </si>
  <si>
    <t>1501 N. Belcher 33765</t>
  </si>
  <si>
    <t>NE Coachman Park</t>
  </si>
  <si>
    <t>1120 Old Coachman Rd. 33765</t>
  </si>
  <si>
    <t>McMullen Tennis</t>
  </si>
  <si>
    <t>1000 Edenville Ave. 33764</t>
  </si>
  <si>
    <t>Fire Station #48 - Belcher Rd.</t>
  </si>
  <si>
    <t>1700 North Belcher Road</t>
  </si>
  <si>
    <t>Imperial Park Entry Way Median / ROW</t>
  </si>
  <si>
    <t>Gateway Dr. &amp; Nursery Rd., median bed included &amp; Median ROW</t>
  </si>
  <si>
    <t>Stewart Blvd. Median</t>
  </si>
  <si>
    <t>Steward Blvd from Harn Blvd S. to Nursery Rd</t>
  </si>
  <si>
    <t>Morningside Rec Center</t>
  </si>
  <si>
    <t>2400 Harn Blvd</t>
  </si>
  <si>
    <t>Phillip Jones Field</t>
  </si>
  <si>
    <t>1190 Russell St.</t>
  </si>
  <si>
    <t>Jack Russell Stadium Entire Site</t>
  </si>
  <si>
    <t>801 Phillies Dr.</t>
  </si>
  <si>
    <t>Carpenter Field</t>
  </si>
  <si>
    <t>651 Old Coachman Rd.</t>
  </si>
  <si>
    <t>Joe Dimiaggio Complex</t>
  </si>
  <si>
    <t>2450 Drew St.</t>
  </si>
  <si>
    <t>Eddie C. Moore Complex 1,2,3,4</t>
  </si>
  <si>
    <t>3050 Drew St.</t>
  </si>
  <si>
    <t>Eddie C. Moore Complex 5,6,7</t>
  </si>
  <si>
    <t>2994 Drew St.</t>
  </si>
  <si>
    <t>Eddie C. Moore Complex 8 &amp; 9</t>
  </si>
  <si>
    <t>2780 Drew St.</t>
  </si>
  <si>
    <t>Countryside Rec Center and Library</t>
  </si>
  <si>
    <t>2640 Sabal Springs Dr.</t>
  </si>
  <si>
    <t>Sid Lickton Complex</t>
  </si>
  <si>
    <t>714 N. Saturn Ave.</t>
  </si>
  <si>
    <t>BayCare Ballpark</t>
  </si>
  <si>
    <t>601 Old Coachman Rd.</t>
  </si>
  <si>
    <t xml:space="preserve">Del Oro Park </t>
  </si>
  <si>
    <t>401 N. McMullen Booth Rd</t>
  </si>
  <si>
    <t>Ross Norton Field / Pool / Rec Center</t>
  </si>
  <si>
    <t>1426 S. Martin Luther King Jr. Ave.</t>
  </si>
  <si>
    <t>PALM INVENTORY MASTER</t>
  </si>
  <si>
    <t>Baycare Ballpark Stadium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</si>
</sst>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Verdana"/>
      <family val="2"/>
    </font>
    <font>
      <sz val="14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4"/>
      <color rgb="FF006100"/>
      <name val="Arial"/>
      <family val="2"/>
    </font>
    <font>
      <b/>
      <sz val="16"/>
      <name val="Verdana"/>
      <family val="2"/>
    </font>
    <font>
      <b/>
      <sz val="14"/>
      <name val="Verdana"/>
      <family val="2"/>
    </font>
    <font>
      <b/>
      <sz val="18"/>
      <name val="Arial"/>
      <family val="2"/>
    </font>
    <font>
      <sz val="14"/>
      <name val="Verdana"/>
      <family val="2"/>
    </font>
  </fonts>
  <fills count="1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lightTrellis">
        <bgColor indexed="22"/>
      </patternFill>
    </fill>
    <fill>
      <patternFill patternType="solid">
        <fgColor indexed="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lightDown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CCFF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251">
    <xf numFmtId="0" fontId="0" fillId="0" borderId="0" xfId="0"/>
    <xf numFmtId="0" fontId="5" fillId="0" borderId="0" xfId="0" applyFont="1"/>
    <xf numFmtId="0" fontId="0" fillId="4" borderId="4" xfId="0" applyFill="1" applyBorder="1"/>
    <xf numFmtId="0" fontId="0" fillId="4" borderId="0" xfId="0" applyFill="1"/>
    <xf numFmtId="0" fontId="0" fillId="4" borderId="5" xfId="0" applyFill="1" applyBorder="1"/>
    <xf numFmtId="0" fontId="6" fillId="4" borderId="0" xfId="0" applyFont="1" applyFill="1" applyAlignment="1">
      <alignment horizontal="center"/>
    </xf>
    <xf numFmtId="0" fontId="6" fillId="4" borderId="4" xfId="0" applyFont="1" applyFill="1" applyBorder="1" applyAlignment="1">
      <alignment horizontal="left"/>
    </xf>
    <xf numFmtId="3" fontId="6" fillId="0" borderId="15" xfId="0" applyNumberFormat="1" applyFont="1" applyBorder="1" applyAlignment="1">
      <alignment horizontal="center" wrapText="1"/>
    </xf>
    <xf numFmtId="44" fontId="7" fillId="0" borderId="15" xfId="0" applyNumberFormat="1" applyFont="1" applyBorder="1" applyAlignment="1">
      <alignment wrapText="1"/>
    </xf>
    <xf numFmtId="44" fontId="6" fillId="0" borderId="16" xfId="0" applyNumberFormat="1" applyFont="1" applyBorder="1" applyAlignment="1">
      <alignment wrapText="1"/>
    </xf>
    <xf numFmtId="3" fontId="6" fillId="0" borderId="19" xfId="0" applyNumberFormat="1" applyFont="1" applyBorder="1" applyAlignment="1">
      <alignment horizontal="center" wrapText="1"/>
    </xf>
    <xf numFmtId="3" fontId="6" fillId="0" borderId="20" xfId="0" applyNumberFormat="1" applyFont="1" applyBorder="1" applyAlignment="1">
      <alignment horizontal="center" wrapText="1"/>
    </xf>
    <xf numFmtId="3" fontId="6" fillId="0" borderId="18" xfId="0" applyNumberFormat="1" applyFont="1" applyBorder="1" applyAlignment="1">
      <alignment horizontal="center" wrapText="1"/>
    </xf>
    <xf numFmtId="44" fontId="7" fillId="0" borderId="21" xfId="0" applyNumberFormat="1" applyFont="1" applyBorder="1" applyAlignment="1">
      <alignment wrapText="1"/>
    </xf>
    <xf numFmtId="44" fontId="6" fillId="0" borderId="22" xfId="0" applyNumberFormat="1" applyFont="1" applyBorder="1" applyAlignment="1">
      <alignment wrapText="1"/>
    </xf>
    <xf numFmtId="44" fontId="6" fillId="0" borderId="25" xfId="0" applyNumberFormat="1" applyFont="1" applyBorder="1"/>
    <xf numFmtId="3" fontId="8" fillId="0" borderId="15" xfId="0" applyNumberFormat="1" applyFont="1" applyBorder="1" applyAlignment="1">
      <alignment horizontal="center" wrapText="1"/>
    </xf>
    <xf numFmtId="44" fontId="6" fillId="0" borderId="28" xfId="0" applyNumberFormat="1" applyFont="1" applyBorder="1" applyAlignment="1">
      <alignment wrapText="1"/>
    </xf>
    <xf numFmtId="3" fontId="8" fillId="0" borderId="19" xfId="0" applyNumberFormat="1" applyFont="1" applyBorder="1" applyAlignment="1">
      <alignment horizontal="center" wrapText="1"/>
    </xf>
    <xf numFmtId="3" fontId="8" fillId="0" borderId="20" xfId="0" applyNumberFormat="1" applyFont="1" applyBorder="1" applyAlignment="1">
      <alignment horizontal="center" wrapText="1"/>
    </xf>
    <xf numFmtId="3" fontId="8" fillId="0" borderId="18" xfId="0" applyNumberFormat="1" applyFont="1" applyBorder="1" applyAlignment="1">
      <alignment horizontal="center" wrapText="1"/>
    </xf>
    <xf numFmtId="0" fontId="0" fillId="3" borderId="4" xfId="0" applyFill="1" applyBorder="1"/>
    <xf numFmtId="0" fontId="0" fillId="3" borderId="0" xfId="0" applyFill="1"/>
    <xf numFmtId="0" fontId="0" fillId="3" borderId="5" xfId="0" applyFill="1" applyBorder="1"/>
    <xf numFmtId="0" fontId="6" fillId="3" borderId="0" xfId="0" applyFont="1" applyFill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3" borderId="15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 textRotation="90"/>
    </xf>
    <xf numFmtId="0" fontId="11" fillId="0" borderId="0" xfId="0" applyFont="1"/>
    <xf numFmtId="0" fontId="3" fillId="4" borderId="1" xfId="0" applyFont="1" applyFill="1" applyBorder="1" applyAlignment="1">
      <alignment horizontal="center" textRotation="90"/>
    </xf>
    <xf numFmtId="0" fontId="3" fillId="0" borderId="30" xfId="0" applyFont="1" applyBorder="1" applyAlignment="1">
      <alignment horizontal="center" textRotation="90" wrapText="1"/>
    </xf>
    <xf numFmtId="0" fontId="10" fillId="0" borderId="24" xfId="0" applyFont="1" applyBorder="1" applyAlignment="1">
      <alignment horizontal="center" textRotation="90"/>
    </xf>
    <xf numFmtId="1" fontId="3" fillId="4" borderId="5" xfId="0" applyNumberFormat="1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3" borderId="2" xfId="0" applyFont="1" applyFill="1" applyBorder="1"/>
    <xf numFmtId="0" fontId="3" fillId="4" borderId="31" xfId="0" applyFont="1" applyFill="1" applyBorder="1"/>
    <xf numFmtId="0" fontId="9" fillId="4" borderId="2" xfId="0" applyFont="1" applyFill="1" applyBorder="1"/>
    <xf numFmtId="0" fontId="13" fillId="4" borderId="2" xfId="0" applyFont="1" applyFill="1" applyBorder="1"/>
    <xf numFmtId="0" fontId="12" fillId="4" borderId="2" xfId="0" applyFont="1" applyFill="1" applyBorder="1"/>
    <xf numFmtId="0" fontId="9" fillId="4" borderId="0" xfId="0" applyFont="1" applyFill="1"/>
    <xf numFmtId="0" fontId="3" fillId="4" borderId="24" xfId="0" applyFont="1" applyFill="1" applyBorder="1"/>
    <xf numFmtId="0" fontId="9" fillId="0" borderId="33" xfId="0" applyFont="1" applyBorder="1" applyAlignment="1">
      <alignment horizontal="center"/>
    </xf>
    <xf numFmtId="1" fontId="9" fillId="0" borderId="33" xfId="0" applyNumberFormat="1" applyFont="1" applyBorder="1" applyAlignment="1">
      <alignment horizontal="right"/>
    </xf>
    <xf numFmtId="0" fontId="9" fillId="7" borderId="34" xfId="0" applyFont="1" applyFill="1" applyBorder="1" applyAlignment="1">
      <alignment horizontal="center"/>
    </xf>
    <xf numFmtId="0" fontId="9" fillId="0" borderId="33" xfId="0" applyFont="1" applyBorder="1"/>
    <xf numFmtId="0" fontId="9" fillId="0" borderId="33" xfId="0" applyFont="1" applyBorder="1" applyAlignment="1">
      <alignment horizontal="left"/>
    </xf>
    <xf numFmtId="0" fontId="3" fillId="0" borderId="35" xfId="0" applyFont="1" applyBorder="1" applyAlignment="1">
      <alignment horizontal="center"/>
    </xf>
    <xf numFmtId="0" fontId="9" fillId="8" borderId="33" xfId="0" applyFont="1" applyFill="1" applyBorder="1" applyAlignment="1">
      <alignment horizontal="center"/>
    </xf>
    <xf numFmtId="0" fontId="3" fillId="9" borderId="36" xfId="0" applyFont="1" applyFill="1" applyBorder="1" applyAlignment="1">
      <alignment horizontal="center"/>
    </xf>
    <xf numFmtId="0" fontId="3" fillId="10" borderId="19" xfId="0" applyFont="1" applyFill="1" applyBorder="1" applyAlignment="1">
      <alignment horizontal="center"/>
    </xf>
    <xf numFmtId="0" fontId="3" fillId="11" borderId="19" xfId="0" applyFont="1" applyFill="1" applyBorder="1" applyAlignment="1">
      <alignment horizontal="center"/>
    </xf>
    <xf numFmtId="0" fontId="3" fillId="9" borderId="19" xfId="0" applyFont="1" applyFill="1" applyBorder="1" applyAlignment="1">
      <alignment horizontal="center"/>
    </xf>
    <xf numFmtId="0" fontId="14" fillId="2" borderId="19" xfId="2" applyFont="1" applyBorder="1" applyAlignment="1">
      <alignment horizontal="center"/>
    </xf>
    <xf numFmtId="41" fontId="12" fillId="8" borderId="37" xfId="0" applyNumberFormat="1" applyFont="1" applyFill="1" applyBorder="1" applyAlignment="1" applyProtection="1">
      <alignment horizontal="center"/>
      <protection locked="0"/>
    </xf>
    <xf numFmtId="0" fontId="9" fillId="0" borderId="37" xfId="0" applyFont="1" applyBorder="1" applyAlignment="1">
      <alignment horizontal="center"/>
    </xf>
    <xf numFmtId="1" fontId="9" fillId="0" borderId="37" xfId="0" applyNumberFormat="1" applyFont="1" applyBorder="1" applyAlignment="1">
      <alignment horizontal="right"/>
    </xf>
    <xf numFmtId="0" fontId="9" fillId="0" borderId="37" xfId="0" applyFont="1" applyBorder="1"/>
    <xf numFmtId="0" fontId="9" fillId="12" borderId="37" xfId="0" applyFont="1" applyFill="1" applyBorder="1" applyAlignment="1">
      <alignment horizontal="left" wrapText="1"/>
    </xf>
    <xf numFmtId="0" fontId="9" fillId="8" borderId="37" xfId="0" applyFont="1" applyFill="1" applyBorder="1" applyAlignment="1">
      <alignment horizontal="center"/>
    </xf>
    <xf numFmtId="0" fontId="9" fillId="0" borderId="37" xfId="0" applyFont="1" applyBorder="1" applyAlignment="1">
      <alignment horizontal="left"/>
    </xf>
    <xf numFmtId="0" fontId="9" fillId="0" borderId="34" xfId="0" applyFont="1" applyBorder="1" applyAlignment="1">
      <alignment horizontal="center"/>
    </xf>
    <xf numFmtId="0" fontId="9" fillId="0" borderId="37" xfId="0" applyFont="1" applyBorder="1" applyAlignment="1">
      <alignment horizontal="left" wrapText="1"/>
    </xf>
    <xf numFmtId="1" fontId="9" fillId="0" borderId="34" xfId="0" applyNumberFormat="1" applyFont="1" applyBorder="1" applyAlignment="1">
      <alignment horizontal="center"/>
    </xf>
    <xf numFmtId="1" fontId="9" fillId="7" borderId="34" xfId="0" applyNumberFormat="1" applyFont="1" applyFill="1" applyBorder="1" applyAlignment="1">
      <alignment horizontal="center"/>
    </xf>
    <xf numFmtId="3" fontId="9" fillId="0" borderId="37" xfId="1" applyNumberFormat="1" applyFont="1" applyFill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1" fontId="9" fillId="0" borderId="9" xfId="0" applyNumberFormat="1" applyFont="1" applyBorder="1" applyAlignment="1">
      <alignment horizontal="right"/>
    </xf>
    <xf numFmtId="0" fontId="9" fillId="0" borderId="39" xfId="0" applyFont="1" applyBorder="1" applyAlignment="1">
      <alignment horizontal="center"/>
    </xf>
    <xf numFmtId="1" fontId="9" fillId="0" borderId="39" xfId="0" applyNumberFormat="1" applyFont="1" applyBorder="1" applyAlignment="1">
      <alignment horizontal="right"/>
    </xf>
    <xf numFmtId="0" fontId="9" fillId="7" borderId="40" xfId="0" applyFont="1" applyFill="1" applyBorder="1" applyAlignment="1">
      <alignment horizontal="center"/>
    </xf>
    <xf numFmtId="0" fontId="9" fillId="0" borderId="39" xfId="0" applyFont="1" applyBorder="1"/>
    <xf numFmtId="0" fontId="9" fillId="3" borderId="41" xfId="0" applyFont="1" applyFill="1" applyBorder="1" applyAlignment="1">
      <alignment horizontal="center"/>
    </xf>
    <xf numFmtId="0" fontId="15" fillId="12" borderId="42" xfId="0" applyFont="1" applyFill="1" applyBorder="1" applyAlignment="1">
      <alignment horizontal="center" vertical="center"/>
    </xf>
    <xf numFmtId="0" fontId="15" fillId="3" borderId="43" xfId="0" applyFont="1" applyFill="1" applyBorder="1" applyAlignment="1">
      <alignment horizontal="center" vertical="center"/>
    </xf>
    <xf numFmtId="41" fontId="10" fillId="8" borderId="32" xfId="0" applyNumberFormat="1" applyFont="1" applyFill="1" applyBorder="1" applyAlignment="1" applyProtection="1">
      <alignment horizontal="center"/>
      <protection locked="0"/>
    </xf>
    <xf numFmtId="0" fontId="9" fillId="3" borderId="45" xfId="0" applyFont="1" applyFill="1" applyBorder="1" applyAlignment="1">
      <alignment horizontal="center"/>
    </xf>
    <xf numFmtId="0" fontId="11" fillId="4" borderId="42" xfId="0" applyFont="1" applyFill="1" applyBorder="1"/>
    <xf numFmtId="0" fontId="11" fillId="4" borderId="42" xfId="0" applyFont="1" applyFill="1" applyBorder="1" applyAlignment="1">
      <alignment horizontal="center"/>
    </xf>
    <xf numFmtId="0" fontId="11" fillId="4" borderId="43" xfId="0" applyFont="1" applyFill="1" applyBorder="1" applyAlignment="1">
      <alignment horizontal="center"/>
    </xf>
    <xf numFmtId="0" fontId="11" fillId="4" borderId="40" xfId="0" applyFont="1" applyFill="1" applyBorder="1"/>
    <xf numFmtId="0" fontId="11" fillId="4" borderId="7" xfId="0" applyFont="1" applyFill="1" applyBorder="1"/>
    <xf numFmtId="0" fontId="13" fillId="4" borderId="44" xfId="0" applyFont="1" applyFill="1" applyBorder="1"/>
    <xf numFmtId="1" fontId="9" fillId="0" borderId="34" xfId="0" applyNumberFormat="1" applyFont="1" applyBorder="1" applyAlignment="1">
      <alignment horizontal="right"/>
    </xf>
    <xf numFmtId="0" fontId="8" fillId="0" borderId="34" xfId="0" applyFont="1" applyBorder="1" applyAlignment="1">
      <alignment wrapText="1"/>
    </xf>
    <xf numFmtId="0" fontId="9" fillId="4" borderId="43" xfId="0" applyFont="1" applyFill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3" fontId="12" fillId="0" borderId="35" xfId="0" applyNumberFormat="1" applyFont="1" applyBorder="1"/>
    <xf numFmtId="1" fontId="9" fillId="0" borderId="42" xfId="0" applyNumberFormat="1" applyFont="1" applyBorder="1" applyAlignment="1">
      <alignment horizontal="right"/>
    </xf>
    <xf numFmtId="1" fontId="9" fillId="0" borderId="42" xfId="0" applyNumberFormat="1" applyFont="1" applyBorder="1" applyAlignment="1">
      <alignment horizontal="center"/>
    </xf>
    <xf numFmtId="0" fontId="8" fillId="0" borderId="42" xfId="0" applyFont="1" applyBorder="1" applyAlignment="1">
      <alignment wrapText="1"/>
    </xf>
    <xf numFmtId="0" fontId="3" fillId="0" borderId="49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11" borderId="50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14" borderId="51" xfId="0" applyFont="1" applyFill="1" applyBorder="1" applyAlignment="1">
      <alignment horizontal="center"/>
    </xf>
    <xf numFmtId="0" fontId="3" fillId="14" borderId="18" xfId="0" applyFont="1" applyFill="1" applyBorder="1" applyAlignment="1">
      <alignment horizontal="center"/>
    </xf>
    <xf numFmtId="3" fontId="12" fillId="0" borderId="38" xfId="0" applyNumberFormat="1" applyFont="1" applyBorder="1"/>
    <xf numFmtId="0" fontId="11" fillId="4" borderId="32" xfId="0" applyFont="1" applyFill="1" applyBorder="1" applyAlignment="1">
      <alignment horizontal="center"/>
    </xf>
    <xf numFmtId="0" fontId="17" fillId="4" borderId="29" xfId="0" applyFont="1" applyFill="1" applyBorder="1"/>
    <xf numFmtId="3" fontId="10" fillId="4" borderId="25" xfId="0" applyNumberFormat="1" applyFont="1" applyFill="1" applyBorder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" fontId="3" fillId="4" borderId="44" xfId="0" applyNumberFormat="1" applyFont="1" applyFill="1" applyBorder="1" applyAlignment="1">
      <alignment horizontal="center"/>
    </xf>
    <xf numFmtId="0" fontId="9" fillId="0" borderId="53" xfId="0" applyFont="1" applyBorder="1" applyAlignment="1">
      <alignment horizontal="center"/>
    </xf>
    <xf numFmtId="1" fontId="9" fillId="0" borderId="54" xfId="0" applyNumberFormat="1" applyFont="1" applyBorder="1" applyAlignment="1">
      <alignment horizontal="center"/>
    </xf>
    <xf numFmtId="0" fontId="12" fillId="8" borderId="37" xfId="0" applyFont="1" applyFill="1" applyBorder="1" applyAlignment="1">
      <alignment horizontal="right"/>
    </xf>
    <xf numFmtId="0" fontId="9" fillId="0" borderId="55" xfId="0" applyFont="1" applyBorder="1" applyAlignment="1">
      <alignment horizontal="center"/>
    </xf>
    <xf numFmtId="0" fontId="9" fillId="0" borderId="37" xfId="0" applyFont="1" applyBorder="1" applyAlignment="1">
      <alignment horizontal="left" vertical="center"/>
    </xf>
    <xf numFmtId="0" fontId="3" fillId="15" borderId="19" xfId="0" applyFont="1" applyFill="1" applyBorder="1" applyAlignment="1">
      <alignment horizontal="center"/>
    </xf>
    <xf numFmtId="0" fontId="3" fillId="16" borderId="19" xfId="0" applyFont="1" applyFill="1" applyBorder="1" applyAlignment="1">
      <alignment horizontal="center"/>
    </xf>
    <xf numFmtId="0" fontId="7" fillId="12" borderId="37" xfId="0" applyFont="1" applyFill="1" applyBorder="1" applyAlignment="1">
      <alignment horizontal="left" wrapText="1"/>
    </xf>
    <xf numFmtId="0" fontId="18" fillId="12" borderId="37" xfId="0" applyFont="1" applyFill="1" applyBorder="1" applyAlignment="1">
      <alignment horizontal="left" wrapText="1"/>
    </xf>
    <xf numFmtId="0" fontId="9" fillId="3" borderId="56" xfId="0" applyFont="1" applyFill="1" applyBorder="1" applyAlignment="1">
      <alignment horizontal="center"/>
    </xf>
    <xf numFmtId="0" fontId="11" fillId="13" borderId="0" xfId="0" applyFont="1" applyFill="1" applyAlignment="1">
      <alignment horizontal="center"/>
    </xf>
    <xf numFmtId="0" fontId="11" fillId="4" borderId="30" xfId="0" applyFont="1" applyFill="1" applyBorder="1" applyAlignment="1">
      <alignment horizontal="center"/>
    </xf>
    <xf numFmtId="0" fontId="11" fillId="4" borderId="29" xfId="0" applyFont="1" applyFill="1" applyBorder="1"/>
    <xf numFmtId="3" fontId="10" fillId="4" borderId="24" xfId="0" applyNumberFormat="1" applyFont="1" applyFill="1" applyBorder="1"/>
    <xf numFmtId="0" fontId="13" fillId="4" borderId="0" xfId="0" applyFont="1" applyFill="1"/>
    <xf numFmtId="0" fontId="3" fillId="17" borderId="19" xfId="0" applyFont="1" applyFill="1" applyBorder="1" applyAlignment="1">
      <alignment horizontal="center"/>
    </xf>
    <xf numFmtId="0" fontId="3" fillId="18" borderId="19" xfId="0" applyFont="1" applyFill="1" applyBorder="1" applyAlignment="1">
      <alignment horizontal="center"/>
    </xf>
    <xf numFmtId="41" fontId="12" fillId="8" borderId="37" xfId="0" applyNumberFormat="1" applyFont="1" applyFill="1" applyBorder="1"/>
    <xf numFmtId="0" fontId="9" fillId="8" borderId="13" xfId="0" applyFont="1" applyFill="1" applyBorder="1" applyAlignment="1">
      <alignment horizontal="center"/>
    </xf>
    <xf numFmtId="0" fontId="9" fillId="0" borderId="13" xfId="0" applyFont="1" applyBorder="1"/>
    <xf numFmtId="0" fontId="9" fillId="0" borderId="35" xfId="0" applyFont="1" applyBorder="1"/>
    <xf numFmtId="0" fontId="9" fillId="0" borderId="46" xfId="0" applyFont="1" applyBorder="1" applyAlignment="1">
      <alignment horizontal="center"/>
    </xf>
    <xf numFmtId="0" fontId="9" fillId="0" borderId="12" xfId="0" applyFont="1" applyBorder="1"/>
    <xf numFmtId="0" fontId="9" fillId="0" borderId="43" xfId="0" applyFont="1" applyBorder="1"/>
    <xf numFmtId="0" fontId="9" fillId="0" borderId="5" xfId="0" applyFont="1" applyBorder="1"/>
    <xf numFmtId="0" fontId="9" fillId="8" borderId="9" xfId="0" applyFont="1" applyFill="1" applyBorder="1" applyAlignment="1">
      <alignment horizontal="center"/>
    </xf>
    <xf numFmtId="0" fontId="3" fillId="9" borderId="58" xfId="0" applyFont="1" applyFill="1" applyBorder="1" applyAlignment="1">
      <alignment horizontal="center"/>
    </xf>
    <xf numFmtId="0" fontId="3" fillId="10" borderId="20" xfId="0" applyFont="1" applyFill="1" applyBorder="1" applyAlignment="1">
      <alignment horizontal="center"/>
    </xf>
    <xf numFmtId="0" fontId="3" fillId="11" borderId="20" xfId="0" applyFont="1" applyFill="1" applyBorder="1" applyAlignment="1">
      <alignment horizontal="center"/>
    </xf>
    <xf numFmtId="0" fontId="3" fillId="9" borderId="20" xfId="0" applyFont="1" applyFill="1" applyBorder="1" applyAlignment="1">
      <alignment horizontal="center"/>
    </xf>
    <xf numFmtId="0" fontId="3" fillId="17" borderId="20" xfId="0" applyFont="1" applyFill="1" applyBorder="1" applyAlignment="1">
      <alignment horizontal="center"/>
    </xf>
    <xf numFmtId="0" fontId="3" fillId="18" borderId="20" xfId="0" applyFont="1" applyFill="1" applyBorder="1" applyAlignment="1">
      <alignment horizontal="center"/>
    </xf>
    <xf numFmtId="0" fontId="14" fillId="2" borderId="20" xfId="2" applyFont="1" applyBorder="1" applyAlignment="1">
      <alignment horizontal="center"/>
    </xf>
    <xf numFmtId="0" fontId="9" fillId="0" borderId="38" xfId="0" applyFont="1" applyBorder="1"/>
    <xf numFmtId="0" fontId="9" fillId="8" borderId="39" xfId="0" applyFont="1" applyFill="1" applyBorder="1" applyAlignment="1">
      <alignment horizontal="center"/>
    </xf>
    <xf numFmtId="0" fontId="9" fillId="3" borderId="58" xfId="0" applyFont="1" applyFill="1" applyBorder="1" applyAlignment="1">
      <alignment horizontal="center"/>
    </xf>
    <xf numFmtId="0" fontId="15" fillId="3" borderId="30" xfId="0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/>
    </xf>
    <xf numFmtId="1" fontId="9" fillId="0" borderId="37" xfId="0" applyNumberFormat="1" applyFont="1" applyBorder="1" applyAlignment="1">
      <alignment horizontal="center"/>
    </xf>
    <xf numFmtId="1" fontId="9" fillId="0" borderId="39" xfId="0" applyNumberFormat="1" applyFont="1" applyBorder="1" applyAlignment="1">
      <alignment horizontal="center"/>
    </xf>
    <xf numFmtId="0" fontId="3" fillId="4" borderId="30" xfId="0" applyFont="1" applyFill="1" applyBorder="1" applyAlignment="1">
      <alignment horizontal="center" textRotation="90"/>
    </xf>
    <xf numFmtId="1" fontId="3" fillId="4" borderId="43" xfId="0" applyNumberFormat="1" applyFont="1" applyFill="1" applyBorder="1" applyAlignment="1">
      <alignment horizontal="center"/>
    </xf>
    <xf numFmtId="0" fontId="3" fillId="4" borderId="30" xfId="0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3" fillId="3" borderId="30" xfId="0" applyFont="1" applyFill="1" applyBorder="1"/>
    <xf numFmtId="3" fontId="12" fillId="0" borderId="33" xfId="0" applyNumberFormat="1" applyFont="1" applyBorder="1"/>
    <xf numFmtId="3" fontId="12" fillId="0" borderId="39" xfId="0" applyNumberFormat="1" applyFont="1" applyBorder="1"/>
    <xf numFmtId="44" fontId="7" fillId="0" borderId="19" xfId="0" applyNumberFormat="1" applyFont="1" applyBorder="1" applyAlignment="1">
      <alignment wrapText="1"/>
    </xf>
    <xf numFmtId="0" fontId="3" fillId="0" borderId="60" xfId="0" applyFont="1" applyBorder="1" applyAlignment="1">
      <alignment horizontal="center"/>
    </xf>
    <xf numFmtId="0" fontId="3" fillId="10" borderId="61" xfId="0" applyFont="1" applyFill="1" applyBorder="1" applyAlignment="1">
      <alignment horizontal="center"/>
    </xf>
    <xf numFmtId="0" fontId="3" fillId="0" borderId="62" xfId="0" applyFont="1" applyBorder="1" applyAlignment="1">
      <alignment horizontal="center"/>
    </xf>
    <xf numFmtId="0" fontId="3" fillId="11" borderId="22" xfId="0" applyFont="1" applyFill="1" applyBorder="1" applyAlignment="1">
      <alignment horizontal="center"/>
    </xf>
    <xf numFmtId="0" fontId="3" fillId="14" borderId="17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3" fillId="0" borderId="59" xfId="0" applyFont="1" applyBorder="1" applyAlignment="1">
      <alignment horizontal="center"/>
    </xf>
    <xf numFmtId="0" fontId="3" fillId="0" borderId="63" xfId="0" applyFont="1" applyBorder="1" applyAlignment="1">
      <alignment horizontal="center"/>
    </xf>
    <xf numFmtId="0" fontId="11" fillId="4" borderId="0" xfId="0" applyFont="1" applyFill="1"/>
    <xf numFmtId="0" fontId="3" fillId="14" borderId="49" xfId="0" applyFont="1" applyFill="1" applyBorder="1" applyAlignment="1">
      <alignment horizontal="center"/>
    </xf>
    <xf numFmtId="3" fontId="11" fillId="0" borderId="0" xfId="0" applyNumberFormat="1" applyFont="1"/>
    <xf numFmtId="41" fontId="11" fillId="0" borderId="0" xfId="0" applyNumberFormat="1" applyFont="1"/>
    <xf numFmtId="41" fontId="10" fillId="8" borderId="25" xfId="0" applyNumberFormat="1" applyFont="1" applyFill="1" applyBorder="1"/>
    <xf numFmtId="3" fontId="10" fillId="8" borderId="25" xfId="0" applyNumberFormat="1" applyFont="1" applyFill="1" applyBorder="1" applyAlignment="1">
      <alignment horizontal="right"/>
    </xf>
    <xf numFmtId="0" fontId="0" fillId="4" borderId="64" xfId="0" applyFill="1" applyBorder="1"/>
    <xf numFmtId="0" fontId="6" fillId="4" borderId="64" xfId="0" applyFont="1" applyFill="1" applyBorder="1" applyAlignment="1">
      <alignment horizontal="center"/>
    </xf>
    <xf numFmtId="0" fontId="0" fillId="4" borderId="68" xfId="0" applyFill="1" applyBorder="1"/>
    <xf numFmtId="0" fontId="0" fillId="4" borderId="69" xfId="0" applyFill="1" applyBorder="1"/>
    <xf numFmtId="0" fontId="6" fillId="4" borderId="70" xfId="0" applyFont="1" applyFill="1" applyBorder="1" applyAlignment="1">
      <alignment horizontal="left"/>
    </xf>
    <xf numFmtId="0" fontId="0" fillId="4" borderId="71" xfId="0" applyFill="1" applyBorder="1"/>
    <xf numFmtId="0" fontId="12" fillId="4" borderId="29" xfId="0" applyFont="1" applyFill="1" applyBorder="1" applyAlignment="1">
      <alignment horizontal="center"/>
    </xf>
    <xf numFmtId="0" fontId="11" fillId="13" borderId="0" xfId="0" applyFont="1" applyFill="1"/>
    <xf numFmtId="0" fontId="6" fillId="0" borderId="23" xfId="0" applyFont="1" applyBorder="1" applyAlignment="1">
      <alignment horizontal="right" vertical="center"/>
    </xf>
    <xf numFmtId="0" fontId="6" fillId="0" borderId="24" xfId="0" applyFont="1" applyBorder="1" applyAlignment="1">
      <alignment horizontal="right" vertical="center"/>
    </xf>
    <xf numFmtId="0" fontId="7" fillId="0" borderId="17" xfId="0" applyFont="1" applyBorder="1"/>
    <xf numFmtId="0" fontId="7" fillId="0" borderId="18" xfId="0" applyFont="1" applyBorder="1"/>
    <xf numFmtId="0" fontId="7" fillId="0" borderId="14" xfId="0" applyFont="1" applyBorder="1"/>
    <xf numFmtId="0" fontId="7" fillId="0" borderId="15" xfId="0" applyFont="1" applyBorder="1"/>
    <xf numFmtId="0" fontId="3" fillId="3" borderId="65" xfId="0" applyFont="1" applyFill="1" applyBorder="1" applyAlignment="1">
      <alignment horizontal="center"/>
    </xf>
    <xf numFmtId="0" fontId="4" fillId="0" borderId="66" xfId="0" applyFont="1" applyBorder="1"/>
    <xf numFmtId="0" fontId="4" fillId="0" borderId="67" xfId="0" applyFont="1" applyBorder="1"/>
    <xf numFmtId="0" fontId="6" fillId="5" borderId="4" xfId="0" applyFont="1" applyFill="1" applyBorder="1" applyAlignment="1">
      <alignment horizontal="left" vertical="center"/>
    </xf>
    <xf numFmtId="0" fontId="7" fillId="0" borderId="0" xfId="0" applyFont="1"/>
    <xf numFmtId="0" fontId="7" fillId="0" borderId="5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6" fillId="5" borderId="43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left" vertical="center"/>
    </xf>
    <xf numFmtId="0" fontId="7" fillId="0" borderId="7" xfId="0" applyFont="1" applyBorder="1"/>
    <xf numFmtId="0" fontId="7" fillId="0" borderId="8" xfId="0" applyFont="1" applyBorder="1"/>
    <xf numFmtId="0" fontId="7" fillId="0" borderId="27" xfId="0" applyFont="1" applyBorder="1"/>
    <xf numFmtId="0" fontId="6" fillId="5" borderId="6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0" borderId="29" xfId="0" applyFont="1" applyBorder="1" applyAlignment="1">
      <alignment textRotation="45"/>
    </xf>
    <xf numFmtId="0" fontId="12" fillId="0" borderId="23" xfId="0" applyFont="1" applyBorder="1" applyAlignment="1">
      <alignment textRotation="45"/>
    </xf>
    <xf numFmtId="0" fontId="12" fillId="0" borderId="24" xfId="0" applyFont="1" applyBorder="1" applyAlignment="1">
      <alignment textRotation="45"/>
    </xf>
    <xf numFmtId="0" fontId="10" fillId="0" borderId="29" xfId="0" applyFont="1" applyBorder="1" applyAlignment="1">
      <alignment horizontal="center"/>
    </xf>
    <xf numFmtId="0" fontId="5" fillId="0" borderId="29" xfId="0" applyFont="1" applyBorder="1"/>
    <xf numFmtId="0" fontId="5" fillId="0" borderId="24" xfId="0" applyFont="1" applyBorder="1"/>
    <xf numFmtId="0" fontId="3" fillId="6" borderId="29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24" xfId="0" applyFont="1" applyFill="1" applyBorder="1" applyAlignment="1">
      <alignment horizontal="center"/>
    </xf>
    <xf numFmtId="0" fontId="16" fillId="12" borderId="34" xfId="0" applyFont="1" applyFill="1" applyBorder="1" applyAlignment="1">
      <alignment horizontal="center" wrapText="1"/>
    </xf>
    <xf numFmtId="0" fontId="16" fillId="12" borderId="40" xfId="0" applyFont="1" applyFill="1" applyBorder="1" applyAlignment="1">
      <alignment horizontal="center" wrapText="1"/>
    </xf>
    <xf numFmtId="0" fontId="12" fillId="4" borderId="29" xfId="0" applyFont="1" applyFill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3" fillId="0" borderId="29" xfId="0" applyFont="1" applyBorder="1" applyAlignment="1">
      <alignment textRotation="45"/>
    </xf>
    <xf numFmtId="0" fontId="12" fillId="0" borderId="23" xfId="0" applyFont="1" applyBorder="1" applyAlignment="1">
      <alignment textRotation="45" wrapText="1"/>
    </xf>
    <xf numFmtId="0" fontId="12" fillId="0" borderId="29" xfId="0" applyFont="1" applyBorder="1" applyAlignment="1">
      <alignment textRotation="45" wrapText="1"/>
    </xf>
    <xf numFmtId="0" fontId="12" fillId="0" borderId="24" xfId="0" applyFont="1" applyBorder="1" applyAlignment="1">
      <alignment textRotation="45" wrapText="1"/>
    </xf>
    <xf numFmtId="0" fontId="12" fillId="8" borderId="59" xfId="0" applyFont="1" applyFill="1" applyBorder="1" applyAlignment="1">
      <alignment horizontal="center" vertical="center"/>
    </xf>
    <xf numFmtId="0" fontId="12" fillId="8" borderId="40" xfId="0" applyFont="1" applyFill="1" applyBorder="1" applyAlignment="1">
      <alignment horizontal="center" vertical="center"/>
    </xf>
    <xf numFmtId="0" fontId="12" fillId="8" borderId="38" xfId="0" applyFont="1" applyFill="1" applyBorder="1" applyAlignment="1">
      <alignment horizontal="center" vertical="center"/>
    </xf>
    <xf numFmtId="0" fontId="11" fillId="13" borderId="0" xfId="0" applyFont="1" applyFill="1"/>
    <xf numFmtId="0" fontId="10" fillId="0" borderId="52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3" fillId="6" borderId="52" xfId="0" applyFont="1" applyFill="1" applyBorder="1" applyAlignment="1">
      <alignment horizontal="center"/>
    </xf>
    <xf numFmtId="0" fontId="3" fillId="3" borderId="45" xfId="0" applyFont="1" applyFill="1" applyBorder="1" applyAlignment="1">
      <alignment horizontal="center" vertical="center"/>
    </xf>
    <xf numFmtId="0" fontId="16" fillId="12" borderId="57" xfId="0" applyFont="1" applyFill="1" applyBorder="1" applyAlignment="1">
      <alignment horizontal="center" wrapText="1"/>
    </xf>
    <xf numFmtId="0" fontId="12" fillId="8" borderId="23" xfId="0" applyFont="1" applyFill="1" applyBorder="1" applyAlignment="1">
      <alignment horizontal="center" vertical="center"/>
    </xf>
    <xf numFmtId="0" fontId="12" fillId="8" borderId="29" xfId="0" applyFont="1" applyFill="1" applyBorder="1" applyAlignment="1">
      <alignment horizontal="center" vertical="center"/>
    </xf>
    <xf numFmtId="0" fontId="12" fillId="8" borderId="24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/>
    </xf>
    <xf numFmtId="0" fontId="12" fillId="4" borderId="42" xfId="0" applyFont="1" applyFill="1" applyBorder="1" applyAlignment="1">
      <alignment horizontal="center"/>
    </xf>
    <xf numFmtId="0" fontId="12" fillId="0" borderId="23" xfId="0" applyFont="1" applyBorder="1" applyAlignment="1">
      <alignment horizontal="center" textRotation="45"/>
    </xf>
    <xf numFmtId="0" fontId="12" fillId="0" borderId="29" xfId="0" applyFont="1" applyBorder="1" applyAlignment="1">
      <alignment horizontal="center" textRotation="45"/>
    </xf>
    <xf numFmtId="0" fontId="12" fillId="0" borderId="24" xfId="0" applyFont="1" applyBorder="1" applyAlignment="1">
      <alignment horizontal="center" textRotation="45"/>
    </xf>
    <xf numFmtId="0" fontId="3" fillId="3" borderId="3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19050</xdr:colOff>
      <xdr:row>2</xdr:row>
      <xdr:rowOff>28575</xdr:rowOff>
    </xdr:from>
    <xdr:to>
      <xdr:col>41</xdr:col>
      <xdr:colOff>19050</xdr:colOff>
      <xdr:row>2</xdr:row>
      <xdr:rowOff>1543050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50E6E85A-1ED3-40C0-A448-F382D894B511}"/>
            </a:ext>
          </a:extLst>
        </xdr:cNvPr>
        <xdr:cNvSpPr>
          <a:spLocks noChangeShapeType="1"/>
        </xdr:cNvSpPr>
      </xdr:nvSpPr>
      <xdr:spPr bwMode="auto">
        <a:xfrm flipV="1">
          <a:off x="26746200" y="638175"/>
          <a:ext cx="0" cy="1514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0</xdr:colOff>
      <xdr:row>35</xdr:row>
      <xdr:rowOff>0</xdr:rowOff>
    </xdr:from>
    <xdr:to>
      <xdr:col>42</xdr:col>
      <xdr:colOff>0</xdr:colOff>
      <xdr:row>35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30C109B0-F45C-4D4E-9DEB-6D51C5CF4365}"/>
            </a:ext>
          </a:extLst>
        </xdr:cNvPr>
        <xdr:cNvSpPr>
          <a:spLocks noChangeShapeType="1"/>
        </xdr:cNvSpPr>
      </xdr:nvSpPr>
      <xdr:spPr bwMode="auto">
        <a:xfrm>
          <a:off x="27336750" y="10715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0</xdr:colOff>
      <xdr:row>34</xdr:row>
      <xdr:rowOff>0</xdr:rowOff>
    </xdr:from>
    <xdr:to>
      <xdr:col>42</xdr:col>
      <xdr:colOff>0</xdr:colOff>
      <xdr:row>34</xdr:row>
      <xdr:rowOff>0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477F98CB-2D92-4DCF-9EC9-AF13DF7983AA}"/>
            </a:ext>
          </a:extLst>
        </xdr:cNvPr>
        <xdr:cNvSpPr>
          <a:spLocks noChangeShapeType="1"/>
        </xdr:cNvSpPr>
      </xdr:nvSpPr>
      <xdr:spPr bwMode="auto">
        <a:xfrm flipV="1">
          <a:off x="27336750" y="10487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0</xdr:colOff>
      <xdr:row>34</xdr:row>
      <xdr:rowOff>0</xdr:rowOff>
    </xdr:from>
    <xdr:to>
      <xdr:col>42</xdr:col>
      <xdr:colOff>0</xdr:colOff>
      <xdr:row>34</xdr:row>
      <xdr:rowOff>0</xdr:rowOff>
    </xdr:to>
    <xdr:sp macro="" textlink="">
      <xdr:nvSpPr>
        <xdr:cNvPr id="5" name="Line 11">
          <a:extLst>
            <a:ext uri="{FF2B5EF4-FFF2-40B4-BE49-F238E27FC236}">
              <a16:creationId xmlns:a16="http://schemas.microsoft.com/office/drawing/2014/main" id="{8E70976D-8386-481F-955F-5BF99C0B1659}"/>
            </a:ext>
          </a:extLst>
        </xdr:cNvPr>
        <xdr:cNvSpPr>
          <a:spLocks noChangeShapeType="1"/>
        </xdr:cNvSpPr>
      </xdr:nvSpPr>
      <xdr:spPr bwMode="auto">
        <a:xfrm flipV="1">
          <a:off x="27336750" y="10487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0</xdr:colOff>
      <xdr:row>34</xdr:row>
      <xdr:rowOff>0</xdr:rowOff>
    </xdr:from>
    <xdr:to>
      <xdr:col>42</xdr:col>
      <xdr:colOff>0</xdr:colOff>
      <xdr:row>34</xdr:row>
      <xdr:rowOff>0</xdr:rowOff>
    </xdr:to>
    <xdr:sp macro="" textlink="">
      <xdr:nvSpPr>
        <xdr:cNvPr id="6" name="Line 12">
          <a:extLst>
            <a:ext uri="{FF2B5EF4-FFF2-40B4-BE49-F238E27FC236}">
              <a16:creationId xmlns:a16="http://schemas.microsoft.com/office/drawing/2014/main" id="{FB96D794-D54B-41BC-B40B-8BB54ADB4CB1}"/>
            </a:ext>
          </a:extLst>
        </xdr:cNvPr>
        <xdr:cNvSpPr>
          <a:spLocks noChangeShapeType="1"/>
        </xdr:cNvSpPr>
      </xdr:nvSpPr>
      <xdr:spPr bwMode="auto">
        <a:xfrm flipV="1">
          <a:off x="27336750" y="10487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0</xdr:colOff>
      <xdr:row>34</xdr:row>
      <xdr:rowOff>0</xdr:rowOff>
    </xdr:from>
    <xdr:to>
      <xdr:col>42</xdr:col>
      <xdr:colOff>0</xdr:colOff>
      <xdr:row>34</xdr:row>
      <xdr:rowOff>0</xdr:rowOff>
    </xdr:to>
    <xdr:sp macro="" textlink="">
      <xdr:nvSpPr>
        <xdr:cNvPr id="7" name="Line 13">
          <a:extLst>
            <a:ext uri="{FF2B5EF4-FFF2-40B4-BE49-F238E27FC236}">
              <a16:creationId xmlns:a16="http://schemas.microsoft.com/office/drawing/2014/main" id="{7FFF5103-AAA7-42C8-AE39-83E338343B18}"/>
            </a:ext>
          </a:extLst>
        </xdr:cNvPr>
        <xdr:cNvSpPr>
          <a:spLocks noChangeShapeType="1"/>
        </xdr:cNvSpPr>
      </xdr:nvSpPr>
      <xdr:spPr bwMode="auto">
        <a:xfrm flipV="1">
          <a:off x="27336750" y="10487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3</xdr:col>
      <xdr:colOff>83344</xdr:colOff>
      <xdr:row>2</xdr:row>
      <xdr:rowOff>54429</xdr:rowOff>
    </xdr:from>
    <xdr:to>
      <xdr:col>3</xdr:col>
      <xdr:colOff>3633107</xdr:colOff>
      <xdr:row>2</xdr:row>
      <xdr:rowOff>1238250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4616292-C874-415A-AF12-1FC6E80A1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1594" y="639536"/>
          <a:ext cx="3549763" cy="11838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19050</xdr:colOff>
      <xdr:row>2</xdr:row>
      <xdr:rowOff>28575</xdr:rowOff>
    </xdr:from>
    <xdr:to>
      <xdr:col>40</xdr:col>
      <xdr:colOff>19050</xdr:colOff>
      <xdr:row>2</xdr:row>
      <xdr:rowOff>1543050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D1FCBFFE-8D03-4976-904D-E66F7577DB53}"/>
            </a:ext>
          </a:extLst>
        </xdr:cNvPr>
        <xdr:cNvSpPr>
          <a:spLocks noChangeShapeType="1"/>
        </xdr:cNvSpPr>
      </xdr:nvSpPr>
      <xdr:spPr bwMode="auto">
        <a:xfrm flipV="1">
          <a:off x="27832050" y="638175"/>
          <a:ext cx="0" cy="1514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0</xdr:colOff>
      <xdr:row>42</xdr:row>
      <xdr:rowOff>0</xdr:rowOff>
    </xdr:from>
    <xdr:to>
      <xdr:col>41</xdr:col>
      <xdr:colOff>0</xdr:colOff>
      <xdr:row>42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A4999595-3848-48A5-9737-87FC0DDA8D97}"/>
            </a:ext>
          </a:extLst>
        </xdr:cNvPr>
        <xdr:cNvSpPr>
          <a:spLocks noChangeShapeType="1"/>
        </xdr:cNvSpPr>
      </xdr:nvSpPr>
      <xdr:spPr bwMode="auto">
        <a:xfrm>
          <a:off x="28394025" y="12744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0</xdr:colOff>
      <xdr:row>25</xdr:row>
      <xdr:rowOff>0</xdr:rowOff>
    </xdr:from>
    <xdr:to>
      <xdr:col>41</xdr:col>
      <xdr:colOff>0</xdr:colOff>
      <xdr:row>25</xdr:row>
      <xdr:rowOff>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A2774C84-2887-439D-9367-AB686E40EC8F}"/>
            </a:ext>
          </a:extLst>
        </xdr:cNvPr>
        <xdr:cNvSpPr>
          <a:spLocks noChangeShapeType="1"/>
        </xdr:cNvSpPr>
      </xdr:nvSpPr>
      <xdr:spPr bwMode="auto">
        <a:xfrm flipV="1">
          <a:off x="28394025" y="802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0</xdr:colOff>
      <xdr:row>25</xdr:row>
      <xdr:rowOff>0</xdr:rowOff>
    </xdr:from>
    <xdr:to>
      <xdr:col>41</xdr:col>
      <xdr:colOff>0</xdr:colOff>
      <xdr:row>25</xdr:row>
      <xdr:rowOff>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1E396B09-097C-4BBF-90B5-6F9C974A5BEF}"/>
            </a:ext>
          </a:extLst>
        </xdr:cNvPr>
        <xdr:cNvSpPr>
          <a:spLocks noChangeShapeType="1"/>
        </xdr:cNvSpPr>
      </xdr:nvSpPr>
      <xdr:spPr bwMode="auto">
        <a:xfrm flipV="1">
          <a:off x="28394025" y="802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0</xdr:colOff>
      <xdr:row>30</xdr:row>
      <xdr:rowOff>0</xdr:rowOff>
    </xdr:from>
    <xdr:to>
      <xdr:col>41</xdr:col>
      <xdr:colOff>0</xdr:colOff>
      <xdr:row>30</xdr:row>
      <xdr:rowOff>0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CD98B597-7436-49E3-ADC2-87CCD61C5A5B}"/>
            </a:ext>
          </a:extLst>
        </xdr:cNvPr>
        <xdr:cNvSpPr>
          <a:spLocks noChangeShapeType="1"/>
        </xdr:cNvSpPr>
      </xdr:nvSpPr>
      <xdr:spPr bwMode="auto">
        <a:xfrm flipV="1">
          <a:off x="28394025" y="9363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0</xdr:colOff>
      <xdr:row>30</xdr:row>
      <xdr:rowOff>0</xdr:rowOff>
    </xdr:from>
    <xdr:to>
      <xdr:col>41</xdr:col>
      <xdr:colOff>0</xdr:colOff>
      <xdr:row>30</xdr:row>
      <xdr:rowOff>0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EAA3134D-9028-44C2-A132-0447CAD1299D}"/>
            </a:ext>
          </a:extLst>
        </xdr:cNvPr>
        <xdr:cNvSpPr>
          <a:spLocks noChangeShapeType="1"/>
        </xdr:cNvSpPr>
      </xdr:nvSpPr>
      <xdr:spPr bwMode="auto">
        <a:xfrm flipV="1">
          <a:off x="28394025" y="9363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0</xdr:colOff>
      <xdr:row>30</xdr:row>
      <xdr:rowOff>0</xdr:rowOff>
    </xdr:from>
    <xdr:to>
      <xdr:col>41</xdr:col>
      <xdr:colOff>0</xdr:colOff>
      <xdr:row>30</xdr:row>
      <xdr:rowOff>0</xdr:rowOff>
    </xdr:to>
    <xdr:sp macro="" textlink="">
      <xdr:nvSpPr>
        <xdr:cNvPr id="8" name="Line 8">
          <a:extLst>
            <a:ext uri="{FF2B5EF4-FFF2-40B4-BE49-F238E27FC236}">
              <a16:creationId xmlns:a16="http://schemas.microsoft.com/office/drawing/2014/main" id="{B583ED86-50E9-4CA7-88CA-FC8D0E0AF41F}"/>
            </a:ext>
          </a:extLst>
        </xdr:cNvPr>
        <xdr:cNvSpPr>
          <a:spLocks noChangeShapeType="1"/>
        </xdr:cNvSpPr>
      </xdr:nvSpPr>
      <xdr:spPr bwMode="auto">
        <a:xfrm flipV="1">
          <a:off x="28394025" y="9363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0</xdr:colOff>
      <xdr:row>30</xdr:row>
      <xdr:rowOff>0</xdr:rowOff>
    </xdr:from>
    <xdr:to>
      <xdr:col>41</xdr:col>
      <xdr:colOff>0</xdr:colOff>
      <xdr:row>30</xdr:row>
      <xdr:rowOff>0</xdr:rowOff>
    </xdr:to>
    <xdr:sp macro="" textlink="">
      <xdr:nvSpPr>
        <xdr:cNvPr id="9" name="Line 9">
          <a:extLst>
            <a:ext uri="{FF2B5EF4-FFF2-40B4-BE49-F238E27FC236}">
              <a16:creationId xmlns:a16="http://schemas.microsoft.com/office/drawing/2014/main" id="{11175FE7-BB1E-43D0-90F4-D2636E4439F1}"/>
            </a:ext>
          </a:extLst>
        </xdr:cNvPr>
        <xdr:cNvSpPr>
          <a:spLocks noChangeShapeType="1"/>
        </xdr:cNvSpPr>
      </xdr:nvSpPr>
      <xdr:spPr bwMode="auto">
        <a:xfrm flipV="1">
          <a:off x="28394025" y="9363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0</xdr:colOff>
      <xdr:row>41</xdr:row>
      <xdr:rowOff>0</xdr:rowOff>
    </xdr:from>
    <xdr:to>
      <xdr:col>41</xdr:col>
      <xdr:colOff>0</xdr:colOff>
      <xdr:row>41</xdr:row>
      <xdr:rowOff>0</xdr:rowOff>
    </xdr:to>
    <xdr:sp macro="" textlink="">
      <xdr:nvSpPr>
        <xdr:cNvPr id="10" name="Line 10">
          <a:extLst>
            <a:ext uri="{FF2B5EF4-FFF2-40B4-BE49-F238E27FC236}">
              <a16:creationId xmlns:a16="http://schemas.microsoft.com/office/drawing/2014/main" id="{695DAF23-F7D1-48AE-9792-5967391AD1AC}"/>
            </a:ext>
          </a:extLst>
        </xdr:cNvPr>
        <xdr:cNvSpPr>
          <a:spLocks noChangeShapeType="1"/>
        </xdr:cNvSpPr>
      </xdr:nvSpPr>
      <xdr:spPr bwMode="auto">
        <a:xfrm flipV="1">
          <a:off x="28394025" y="12515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0</xdr:colOff>
      <xdr:row>41</xdr:row>
      <xdr:rowOff>0</xdr:rowOff>
    </xdr:from>
    <xdr:to>
      <xdr:col>41</xdr:col>
      <xdr:colOff>0</xdr:colOff>
      <xdr:row>41</xdr:row>
      <xdr:rowOff>0</xdr:rowOff>
    </xdr:to>
    <xdr:sp macro="" textlink="">
      <xdr:nvSpPr>
        <xdr:cNvPr id="11" name="Line 11">
          <a:extLst>
            <a:ext uri="{FF2B5EF4-FFF2-40B4-BE49-F238E27FC236}">
              <a16:creationId xmlns:a16="http://schemas.microsoft.com/office/drawing/2014/main" id="{3B06DB30-EDDF-443C-A86A-06D4BDE4E285}"/>
            </a:ext>
          </a:extLst>
        </xdr:cNvPr>
        <xdr:cNvSpPr>
          <a:spLocks noChangeShapeType="1"/>
        </xdr:cNvSpPr>
      </xdr:nvSpPr>
      <xdr:spPr bwMode="auto">
        <a:xfrm flipV="1">
          <a:off x="28394025" y="12515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0</xdr:colOff>
      <xdr:row>41</xdr:row>
      <xdr:rowOff>0</xdr:rowOff>
    </xdr:from>
    <xdr:to>
      <xdr:col>41</xdr:col>
      <xdr:colOff>0</xdr:colOff>
      <xdr:row>41</xdr:row>
      <xdr:rowOff>0</xdr:rowOff>
    </xdr:to>
    <xdr:sp macro="" textlink="">
      <xdr:nvSpPr>
        <xdr:cNvPr id="12" name="Line 12">
          <a:extLst>
            <a:ext uri="{FF2B5EF4-FFF2-40B4-BE49-F238E27FC236}">
              <a16:creationId xmlns:a16="http://schemas.microsoft.com/office/drawing/2014/main" id="{7C3D3177-C5A6-42E4-B010-4E77C6ACDEC6}"/>
            </a:ext>
          </a:extLst>
        </xdr:cNvPr>
        <xdr:cNvSpPr>
          <a:spLocks noChangeShapeType="1"/>
        </xdr:cNvSpPr>
      </xdr:nvSpPr>
      <xdr:spPr bwMode="auto">
        <a:xfrm flipV="1">
          <a:off x="28394025" y="12515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0</xdr:colOff>
      <xdr:row>41</xdr:row>
      <xdr:rowOff>0</xdr:rowOff>
    </xdr:from>
    <xdr:to>
      <xdr:col>41</xdr:col>
      <xdr:colOff>0</xdr:colOff>
      <xdr:row>41</xdr:row>
      <xdr:rowOff>0</xdr:rowOff>
    </xdr:to>
    <xdr:sp macro="" textlink="">
      <xdr:nvSpPr>
        <xdr:cNvPr id="13" name="Line 13">
          <a:extLst>
            <a:ext uri="{FF2B5EF4-FFF2-40B4-BE49-F238E27FC236}">
              <a16:creationId xmlns:a16="http://schemas.microsoft.com/office/drawing/2014/main" id="{D73F9982-8760-42F9-B7AA-430928DE6963}"/>
            </a:ext>
          </a:extLst>
        </xdr:cNvPr>
        <xdr:cNvSpPr>
          <a:spLocks noChangeShapeType="1"/>
        </xdr:cNvSpPr>
      </xdr:nvSpPr>
      <xdr:spPr bwMode="auto">
        <a:xfrm flipV="1">
          <a:off x="28394025" y="12515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3</xdr:col>
      <xdr:colOff>85726</xdr:colOff>
      <xdr:row>2</xdr:row>
      <xdr:rowOff>85725</xdr:rowOff>
    </xdr:from>
    <xdr:to>
      <xdr:col>3</xdr:col>
      <xdr:colOff>3424238</xdr:colOff>
      <xdr:row>2</xdr:row>
      <xdr:rowOff>1104901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73C21921-278A-406C-969B-B00183DBA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026" y="666750"/>
          <a:ext cx="3338512" cy="10191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0</xdr:colOff>
      <xdr:row>35</xdr:row>
      <xdr:rowOff>0</xdr:rowOff>
    </xdr:from>
    <xdr:to>
      <xdr:col>40</xdr:col>
      <xdr:colOff>0</xdr:colOff>
      <xdr:row>35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78F89C43-5B12-45FC-8B3F-67DCFBBB1D84}"/>
            </a:ext>
          </a:extLst>
        </xdr:cNvPr>
        <xdr:cNvSpPr>
          <a:spLocks noChangeShapeType="1"/>
        </xdr:cNvSpPr>
      </xdr:nvSpPr>
      <xdr:spPr bwMode="auto">
        <a:xfrm>
          <a:off x="28089225" y="10763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34</xdr:row>
      <xdr:rowOff>0</xdr:rowOff>
    </xdr:from>
    <xdr:to>
      <xdr:col>40</xdr:col>
      <xdr:colOff>0</xdr:colOff>
      <xdr:row>34</xdr:row>
      <xdr:rowOff>0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732D51CD-748F-48D3-985F-D19F6EAE1AE1}"/>
            </a:ext>
          </a:extLst>
        </xdr:cNvPr>
        <xdr:cNvSpPr>
          <a:spLocks noChangeShapeType="1"/>
        </xdr:cNvSpPr>
      </xdr:nvSpPr>
      <xdr:spPr bwMode="auto">
        <a:xfrm flipV="1">
          <a:off x="28089225" y="10534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34</xdr:row>
      <xdr:rowOff>0</xdr:rowOff>
    </xdr:from>
    <xdr:to>
      <xdr:col>40</xdr:col>
      <xdr:colOff>0</xdr:colOff>
      <xdr:row>34</xdr:row>
      <xdr:rowOff>0</xdr:rowOff>
    </xdr:to>
    <xdr:sp macro="" textlink="">
      <xdr:nvSpPr>
        <xdr:cNvPr id="5" name="Line 11">
          <a:extLst>
            <a:ext uri="{FF2B5EF4-FFF2-40B4-BE49-F238E27FC236}">
              <a16:creationId xmlns:a16="http://schemas.microsoft.com/office/drawing/2014/main" id="{281EAC17-794B-4D5C-BA50-B5D71DEA426E}"/>
            </a:ext>
          </a:extLst>
        </xdr:cNvPr>
        <xdr:cNvSpPr>
          <a:spLocks noChangeShapeType="1"/>
        </xdr:cNvSpPr>
      </xdr:nvSpPr>
      <xdr:spPr bwMode="auto">
        <a:xfrm flipV="1">
          <a:off x="28089225" y="10534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34</xdr:row>
      <xdr:rowOff>0</xdr:rowOff>
    </xdr:from>
    <xdr:to>
      <xdr:col>40</xdr:col>
      <xdr:colOff>0</xdr:colOff>
      <xdr:row>34</xdr:row>
      <xdr:rowOff>0</xdr:rowOff>
    </xdr:to>
    <xdr:sp macro="" textlink="">
      <xdr:nvSpPr>
        <xdr:cNvPr id="6" name="Line 12">
          <a:extLst>
            <a:ext uri="{FF2B5EF4-FFF2-40B4-BE49-F238E27FC236}">
              <a16:creationId xmlns:a16="http://schemas.microsoft.com/office/drawing/2014/main" id="{1FB7ABC4-D2D6-4281-B5B2-9AD84BF62404}"/>
            </a:ext>
          </a:extLst>
        </xdr:cNvPr>
        <xdr:cNvSpPr>
          <a:spLocks noChangeShapeType="1"/>
        </xdr:cNvSpPr>
      </xdr:nvSpPr>
      <xdr:spPr bwMode="auto">
        <a:xfrm flipV="1">
          <a:off x="28089225" y="10534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34</xdr:row>
      <xdr:rowOff>0</xdr:rowOff>
    </xdr:from>
    <xdr:to>
      <xdr:col>40</xdr:col>
      <xdr:colOff>0</xdr:colOff>
      <xdr:row>34</xdr:row>
      <xdr:rowOff>0</xdr:rowOff>
    </xdr:to>
    <xdr:sp macro="" textlink="">
      <xdr:nvSpPr>
        <xdr:cNvPr id="7" name="Line 13">
          <a:extLst>
            <a:ext uri="{FF2B5EF4-FFF2-40B4-BE49-F238E27FC236}">
              <a16:creationId xmlns:a16="http://schemas.microsoft.com/office/drawing/2014/main" id="{8F3F224E-89C6-41E8-9EA9-63233BB73124}"/>
            </a:ext>
          </a:extLst>
        </xdr:cNvPr>
        <xdr:cNvSpPr>
          <a:spLocks noChangeShapeType="1"/>
        </xdr:cNvSpPr>
      </xdr:nvSpPr>
      <xdr:spPr bwMode="auto">
        <a:xfrm flipV="1">
          <a:off x="28089225" y="10534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2</xdr:col>
      <xdr:colOff>146958</xdr:colOff>
      <xdr:row>2</xdr:row>
      <xdr:rowOff>76201</xdr:rowOff>
    </xdr:from>
    <xdr:to>
      <xdr:col>2</xdr:col>
      <xdr:colOff>3324227</xdr:colOff>
      <xdr:row>2</xdr:row>
      <xdr:rowOff>1028700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102CFF1-C753-4459-A2FC-8F7686FCF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4733" y="657226"/>
          <a:ext cx="3177269" cy="9524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19050</xdr:colOff>
      <xdr:row>2</xdr:row>
      <xdr:rowOff>28575</xdr:rowOff>
    </xdr:from>
    <xdr:to>
      <xdr:col>39</xdr:col>
      <xdr:colOff>19050</xdr:colOff>
      <xdr:row>2</xdr:row>
      <xdr:rowOff>1543050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A7336302-47B2-4744-8E26-FFB47623C884}"/>
            </a:ext>
          </a:extLst>
        </xdr:cNvPr>
        <xdr:cNvSpPr>
          <a:spLocks noChangeShapeType="1"/>
        </xdr:cNvSpPr>
      </xdr:nvSpPr>
      <xdr:spPr bwMode="auto">
        <a:xfrm flipV="1">
          <a:off x="26746200" y="609600"/>
          <a:ext cx="0" cy="1323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30</xdr:row>
      <xdr:rowOff>0</xdr:rowOff>
    </xdr:from>
    <xdr:to>
      <xdr:col>40</xdr:col>
      <xdr:colOff>0</xdr:colOff>
      <xdr:row>30</xdr:row>
      <xdr:rowOff>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952D7670-F9C3-4E64-8FFD-1DE7F942006D}"/>
            </a:ext>
          </a:extLst>
        </xdr:cNvPr>
        <xdr:cNvSpPr>
          <a:spLocks noChangeShapeType="1"/>
        </xdr:cNvSpPr>
      </xdr:nvSpPr>
      <xdr:spPr bwMode="auto">
        <a:xfrm>
          <a:off x="27336750" y="1039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29</xdr:row>
      <xdr:rowOff>0</xdr:rowOff>
    </xdr:from>
    <xdr:to>
      <xdr:col>40</xdr:col>
      <xdr:colOff>0</xdr:colOff>
      <xdr:row>29</xdr:row>
      <xdr:rowOff>0</xdr:rowOff>
    </xdr:to>
    <xdr:sp macro="" textlink="">
      <xdr:nvSpPr>
        <xdr:cNvPr id="6" name="Line 10">
          <a:extLst>
            <a:ext uri="{FF2B5EF4-FFF2-40B4-BE49-F238E27FC236}">
              <a16:creationId xmlns:a16="http://schemas.microsoft.com/office/drawing/2014/main" id="{DCB0629A-A1BC-49F3-B601-64FEBFDF91F3}"/>
            </a:ext>
          </a:extLst>
        </xdr:cNvPr>
        <xdr:cNvSpPr>
          <a:spLocks noChangeShapeType="1"/>
        </xdr:cNvSpPr>
      </xdr:nvSpPr>
      <xdr:spPr bwMode="auto">
        <a:xfrm flipV="1">
          <a:off x="27336750" y="10163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29</xdr:row>
      <xdr:rowOff>0</xdr:rowOff>
    </xdr:from>
    <xdr:to>
      <xdr:col>40</xdr:col>
      <xdr:colOff>0</xdr:colOff>
      <xdr:row>29</xdr:row>
      <xdr:rowOff>0</xdr:rowOff>
    </xdr:to>
    <xdr:sp macro="" textlink="">
      <xdr:nvSpPr>
        <xdr:cNvPr id="7" name="Line 11">
          <a:extLst>
            <a:ext uri="{FF2B5EF4-FFF2-40B4-BE49-F238E27FC236}">
              <a16:creationId xmlns:a16="http://schemas.microsoft.com/office/drawing/2014/main" id="{42136D77-9240-4EED-8D06-58EBEE5BFCF1}"/>
            </a:ext>
          </a:extLst>
        </xdr:cNvPr>
        <xdr:cNvSpPr>
          <a:spLocks noChangeShapeType="1"/>
        </xdr:cNvSpPr>
      </xdr:nvSpPr>
      <xdr:spPr bwMode="auto">
        <a:xfrm flipV="1">
          <a:off x="27336750" y="10163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29</xdr:row>
      <xdr:rowOff>0</xdr:rowOff>
    </xdr:from>
    <xdr:to>
      <xdr:col>40</xdr:col>
      <xdr:colOff>0</xdr:colOff>
      <xdr:row>29</xdr:row>
      <xdr:rowOff>0</xdr:rowOff>
    </xdr:to>
    <xdr:sp macro="" textlink="">
      <xdr:nvSpPr>
        <xdr:cNvPr id="8" name="Line 12">
          <a:extLst>
            <a:ext uri="{FF2B5EF4-FFF2-40B4-BE49-F238E27FC236}">
              <a16:creationId xmlns:a16="http://schemas.microsoft.com/office/drawing/2014/main" id="{EBB9B74A-0E41-496F-9C86-09D5D004EA41}"/>
            </a:ext>
          </a:extLst>
        </xdr:cNvPr>
        <xdr:cNvSpPr>
          <a:spLocks noChangeShapeType="1"/>
        </xdr:cNvSpPr>
      </xdr:nvSpPr>
      <xdr:spPr bwMode="auto">
        <a:xfrm flipV="1">
          <a:off x="27336750" y="10163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29</xdr:row>
      <xdr:rowOff>0</xdr:rowOff>
    </xdr:from>
    <xdr:to>
      <xdr:col>40</xdr:col>
      <xdr:colOff>0</xdr:colOff>
      <xdr:row>29</xdr:row>
      <xdr:rowOff>0</xdr:rowOff>
    </xdr:to>
    <xdr:sp macro="" textlink="">
      <xdr:nvSpPr>
        <xdr:cNvPr id="9" name="Line 13">
          <a:extLst>
            <a:ext uri="{FF2B5EF4-FFF2-40B4-BE49-F238E27FC236}">
              <a16:creationId xmlns:a16="http://schemas.microsoft.com/office/drawing/2014/main" id="{92B401CD-E714-4B61-B79B-29FF4FD90878}"/>
            </a:ext>
          </a:extLst>
        </xdr:cNvPr>
        <xdr:cNvSpPr>
          <a:spLocks noChangeShapeType="1"/>
        </xdr:cNvSpPr>
      </xdr:nvSpPr>
      <xdr:spPr bwMode="auto">
        <a:xfrm flipV="1">
          <a:off x="27336750" y="10163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2</xdr:col>
      <xdr:colOff>83344</xdr:colOff>
      <xdr:row>2</xdr:row>
      <xdr:rowOff>54430</xdr:rowOff>
    </xdr:from>
    <xdr:to>
      <xdr:col>2</xdr:col>
      <xdr:colOff>3633107</xdr:colOff>
      <xdr:row>2</xdr:row>
      <xdr:rowOff>1323976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7A7C2468-79BE-41EE-894F-85993E38A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1119" y="635455"/>
          <a:ext cx="3549763" cy="126954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5F4D8-F894-473D-826F-E0D3EEC71FAE}">
  <sheetPr>
    <pageSetUpPr fitToPage="1"/>
  </sheetPr>
  <dimension ref="A1:AJ88"/>
  <sheetViews>
    <sheetView topLeftCell="A53" zoomScale="80" zoomScaleNormal="80" workbookViewId="0">
      <selection activeCell="P60" sqref="P60"/>
    </sheetView>
  </sheetViews>
  <sheetFormatPr defaultRowHeight="15" x14ac:dyDescent="0.25"/>
  <cols>
    <col min="3" max="3" width="24.28515625" customWidth="1"/>
    <col min="4" max="4" width="23.7109375" customWidth="1"/>
    <col min="5" max="5" width="25.42578125" customWidth="1"/>
    <col min="6" max="6" width="25.7109375" customWidth="1"/>
  </cols>
  <sheetData>
    <row r="1" spans="1:36" ht="26.25" thickBot="1" x14ac:dyDescent="0.4">
      <c r="A1" s="193" t="s">
        <v>0</v>
      </c>
      <c r="B1" s="194"/>
      <c r="C1" s="194"/>
      <c r="D1" s="194"/>
      <c r="E1" s="194"/>
      <c r="F1" s="19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x14ac:dyDescent="0.25">
      <c r="A2" s="181"/>
      <c r="B2" s="3"/>
      <c r="C2" s="3"/>
      <c r="D2" s="3"/>
      <c r="E2" s="3"/>
      <c r="F2" s="182"/>
    </row>
    <row r="3" spans="1:36" ht="15.75" x14ac:dyDescent="0.25">
      <c r="A3" s="181"/>
      <c r="B3" s="3"/>
      <c r="C3" s="3"/>
      <c r="D3" s="5" t="s">
        <v>1</v>
      </c>
      <c r="E3" s="3"/>
      <c r="F3" s="182"/>
    </row>
    <row r="4" spans="1:36" ht="15.75" x14ac:dyDescent="0.25">
      <c r="A4" s="183"/>
      <c r="B4" s="179"/>
      <c r="C4" s="179"/>
      <c r="D4" s="180" t="s">
        <v>2</v>
      </c>
      <c r="E4" s="179"/>
      <c r="F4" s="184"/>
    </row>
    <row r="5" spans="1:36" ht="21.75" customHeight="1" x14ac:dyDescent="0.25">
      <c r="A5" s="196" t="s">
        <v>3</v>
      </c>
      <c r="B5" s="197"/>
      <c r="C5" s="198"/>
      <c r="D5" s="202" t="s">
        <v>4</v>
      </c>
      <c r="E5" s="202" t="s">
        <v>5</v>
      </c>
      <c r="F5" s="202" t="s">
        <v>6</v>
      </c>
    </row>
    <row r="6" spans="1:36" ht="30" customHeight="1" x14ac:dyDescent="0.25">
      <c r="A6" s="199"/>
      <c r="B6" s="200"/>
      <c r="C6" s="201"/>
      <c r="D6" s="203"/>
      <c r="E6" s="203"/>
      <c r="F6" s="203"/>
    </row>
    <row r="7" spans="1:36" ht="20.100000000000001" customHeight="1" x14ac:dyDescent="0.25">
      <c r="A7" s="191" t="s">
        <v>7</v>
      </c>
      <c r="B7" s="192"/>
      <c r="C7" s="192"/>
      <c r="D7" s="7">
        <f>'Palm Inventory A'!I32</f>
        <v>5</v>
      </c>
      <c r="E7" s="8"/>
      <c r="F7" s="9">
        <f>D7*E7</f>
        <v>0</v>
      </c>
    </row>
    <row r="8" spans="1:36" ht="20.100000000000001" customHeight="1" thickBot="1" x14ac:dyDescent="0.3">
      <c r="A8" s="189" t="s">
        <v>8</v>
      </c>
      <c r="B8" s="190"/>
      <c r="C8" s="190"/>
      <c r="D8" s="7">
        <f>'Palm Inventory A'!J33</f>
        <v>1</v>
      </c>
      <c r="E8" s="8"/>
      <c r="F8" s="9">
        <f t="shared" ref="F8:F28" si="0">D8*E8</f>
        <v>0</v>
      </c>
    </row>
    <row r="9" spans="1:36" ht="20.100000000000001" customHeight="1" x14ac:dyDescent="0.25">
      <c r="A9" s="191" t="s">
        <v>9</v>
      </c>
      <c r="B9" s="192"/>
      <c r="C9" s="192"/>
      <c r="D9" s="10">
        <f>'Palm Inventory A'!L32</f>
        <v>0</v>
      </c>
      <c r="E9" s="8"/>
      <c r="F9" s="9">
        <f t="shared" si="0"/>
        <v>0</v>
      </c>
    </row>
    <row r="10" spans="1:36" ht="20.100000000000001" customHeight="1" x14ac:dyDescent="0.25">
      <c r="A10" s="189" t="s">
        <v>10</v>
      </c>
      <c r="B10" s="190"/>
      <c r="C10" s="190"/>
      <c r="D10" s="10">
        <f>'Palm Inventory A'!M33</f>
        <v>0</v>
      </c>
      <c r="E10" s="8"/>
      <c r="F10" s="9">
        <f t="shared" si="0"/>
        <v>0</v>
      </c>
    </row>
    <row r="11" spans="1:36" ht="20.100000000000001" customHeight="1" x14ac:dyDescent="0.25">
      <c r="A11" s="191" t="s">
        <v>11</v>
      </c>
      <c r="B11" s="192"/>
      <c r="C11" s="192"/>
      <c r="D11" s="10">
        <f>'Palm Inventory A'!O32</f>
        <v>68</v>
      </c>
      <c r="E11" s="8"/>
      <c r="F11" s="9">
        <f t="shared" si="0"/>
        <v>0</v>
      </c>
    </row>
    <row r="12" spans="1:36" ht="20.100000000000001" customHeight="1" thickBot="1" x14ac:dyDescent="0.3">
      <c r="A12" s="189" t="s">
        <v>12</v>
      </c>
      <c r="B12" s="190"/>
      <c r="C12" s="190"/>
      <c r="D12" s="10">
        <f>'Palm Inventory A'!P33</f>
        <v>0</v>
      </c>
      <c r="E12" s="8"/>
      <c r="F12" s="9">
        <f t="shared" si="0"/>
        <v>0</v>
      </c>
    </row>
    <row r="13" spans="1:36" ht="20.100000000000001" customHeight="1" x14ac:dyDescent="0.25">
      <c r="A13" s="191" t="s">
        <v>13</v>
      </c>
      <c r="B13" s="192"/>
      <c r="C13" s="192"/>
      <c r="D13" s="10">
        <f>'Palm Inventory A'!R32</f>
        <v>88</v>
      </c>
      <c r="E13" s="8"/>
      <c r="F13" s="9">
        <f t="shared" si="0"/>
        <v>0</v>
      </c>
    </row>
    <row r="14" spans="1:36" ht="20.100000000000001" customHeight="1" thickBot="1" x14ac:dyDescent="0.3">
      <c r="A14" s="189" t="s">
        <v>14</v>
      </c>
      <c r="B14" s="190"/>
      <c r="C14" s="190"/>
      <c r="D14" s="10">
        <f>'Palm Inventory A'!S33</f>
        <v>0</v>
      </c>
      <c r="E14" s="8"/>
      <c r="F14" s="9">
        <f t="shared" si="0"/>
        <v>0</v>
      </c>
    </row>
    <row r="15" spans="1:36" ht="20.100000000000001" customHeight="1" x14ac:dyDescent="0.25">
      <c r="A15" s="191" t="s">
        <v>15</v>
      </c>
      <c r="B15" s="192"/>
      <c r="C15" s="192"/>
      <c r="D15" s="10">
        <f>'Palm Inventory A'!U32</f>
        <v>1</v>
      </c>
      <c r="E15" s="8"/>
      <c r="F15" s="9">
        <f t="shared" si="0"/>
        <v>0</v>
      </c>
    </row>
    <row r="16" spans="1:36" ht="20.100000000000001" customHeight="1" thickBot="1" x14ac:dyDescent="0.3">
      <c r="A16" s="189" t="s">
        <v>16</v>
      </c>
      <c r="B16" s="190"/>
      <c r="C16" s="190"/>
      <c r="D16" s="10">
        <f>'Palm Inventory A'!V33</f>
        <v>0</v>
      </c>
      <c r="E16" s="8"/>
      <c r="F16" s="9">
        <f t="shared" si="0"/>
        <v>0</v>
      </c>
    </row>
    <row r="17" spans="1:6" ht="20.100000000000001" customHeight="1" x14ac:dyDescent="0.25">
      <c r="A17" s="191" t="s">
        <v>17</v>
      </c>
      <c r="B17" s="192"/>
      <c r="C17" s="192"/>
      <c r="D17" s="10">
        <f>'Palm Inventory A'!AA32</f>
        <v>1</v>
      </c>
      <c r="E17" s="8"/>
      <c r="F17" s="9">
        <f t="shared" si="0"/>
        <v>0</v>
      </c>
    </row>
    <row r="18" spans="1:6" ht="20.100000000000001" customHeight="1" thickBot="1" x14ac:dyDescent="0.3">
      <c r="A18" s="189" t="s">
        <v>18</v>
      </c>
      <c r="B18" s="190"/>
      <c r="C18" s="190"/>
      <c r="D18" s="10">
        <f>'Palm Inventory A'!AB33</f>
        <v>0</v>
      </c>
      <c r="E18" s="8"/>
      <c r="F18" s="9">
        <f t="shared" si="0"/>
        <v>0</v>
      </c>
    </row>
    <row r="19" spans="1:6" ht="20.100000000000001" customHeight="1" x14ac:dyDescent="0.25">
      <c r="A19" s="191" t="s">
        <v>19</v>
      </c>
      <c r="B19" s="192"/>
      <c r="C19" s="192"/>
      <c r="D19" s="10">
        <f>'Palm Inventory A'!X32</f>
        <v>1</v>
      </c>
      <c r="E19" s="8"/>
      <c r="F19" s="9">
        <f t="shared" si="0"/>
        <v>0</v>
      </c>
    </row>
    <row r="20" spans="1:6" ht="20.100000000000001" customHeight="1" thickBot="1" x14ac:dyDescent="0.3">
      <c r="A20" s="189" t="s">
        <v>20</v>
      </c>
      <c r="B20" s="190"/>
      <c r="C20" s="190"/>
      <c r="D20" s="10">
        <f>'Palm Inventory A'!Y33</f>
        <v>0</v>
      </c>
      <c r="E20" s="8"/>
      <c r="F20" s="9">
        <f t="shared" si="0"/>
        <v>0</v>
      </c>
    </row>
    <row r="21" spans="1:6" ht="20.100000000000001" customHeight="1" x14ac:dyDescent="0.25">
      <c r="A21" s="191" t="s">
        <v>21</v>
      </c>
      <c r="B21" s="192"/>
      <c r="C21" s="192"/>
      <c r="D21" s="10">
        <f>'Palm Inventory A'!AD32</f>
        <v>15</v>
      </c>
      <c r="E21" s="8"/>
      <c r="F21" s="9">
        <f t="shared" si="0"/>
        <v>0</v>
      </c>
    </row>
    <row r="22" spans="1:6" ht="20.100000000000001" customHeight="1" thickBot="1" x14ac:dyDescent="0.3">
      <c r="A22" s="189" t="s">
        <v>22</v>
      </c>
      <c r="B22" s="190"/>
      <c r="C22" s="190"/>
      <c r="D22" s="10">
        <f>'Palm Inventory A'!AE33</f>
        <v>0</v>
      </c>
      <c r="E22" s="8"/>
      <c r="F22" s="9">
        <f t="shared" si="0"/>
        <v>0</v>
      </c>
    </row>
    <row r="23" spans="1:6" ht="20.100000000000001" customHeight="1" x14ac:dyDescent="0.25">
      <c r="A23" s="191" t="s">
        <v>23</v>
      </c>
      <c r="B23" s="192"/>
      <c r="C23" s="192"/>
      <c r="D23" s="10">
        <f>'Palm Inventory A'!AG32</f>
        <v>19</v>
      </c>
      <c r="E23" s="8"/>
      <c r="F23" s="9">
        <f t="shared" si="0"/>
        <v>0</v>
      </c>
    </row>
    <row r="24" spans="1:6" ht="20.100000000000001" customHeight="1" thickBot="1" x14ac:dyDescent="0.3">
      <c r="A24" s="189" t="s">
        <v>24</v>
      </c>
      <c r="B24" s="190"/>
      <c r="C24" s="190"/>
      <c r="D24" s="11">
        <f>'Palm Inventory A'!AH33</f>
        <v>0</v>
      </c>
      <c r="E24" s="8"/>
      <c r="F24" s="9">
        <f t="shared" si="0"/>
        <v>0</v>
      </c>
    </row>
    <row r="25" spans="1:6" ht="20.100000000000001" customHeight="1" x14ac:dyDescent="0.25">
      <c r="A25" s="191" t="s">
        <v>25</v>
      </c>
      <c r="B25" s="192"/>
      <c r="C25" s="192"/>
      <c r="D25" s="11">
        <f>'Palm Inventory A'!AJ32</f>
        <v>166</v>
      </c>
      <c r="E25" s="8"/>
      <c r="F25" s="9">
        <f t="shared" si="0"/>
        <v>0</v>
      </c>
    </row>
    <row r="26" spans="1:6" ht="20.100000000000001" customHeight="1" thickBot="1" x14ac:dyDescent="0.3">
      <c r="A26" s="189" t="s">
        <v>26</v>
      </c>
      <c r="B26" s="190"/>
      <c r="C26" s="190"/>
      <c r="D26" s="10">
        <f>'Palm Inventory A'!AK33</f>
        <v>150</v>
      </c>
      <c r="E26" s="162"/>
      <c r="F26" s="9">
        <f t="shared" si="0"/>
        <v>0</v>
      </c>
    </row>
    <row r="27" spans="1:6" ht="20.100000000000001" customHeight="1" x14ac:dyDescent="0.25">
      <c r="A27" s="191" t="s">
        <v>27</v>
      </c>
      <c r="B27" s="192"/>
      <c r="C27" s="192"/>
      <c r="D27" s="10">
        <f>'Palm Inventory A'!AM32</f>
        <v>14</v>
      </c>
      <c r="E27" s="162"/>
      <c r="F27" s="9">
        <f t="shared" si="0"/>
        <v>0</v>
      </c>
    </row>
    <row r="28" spans="1:6" ht="20.100000000000001" customHeight="1" thickBot="1" x14ac:dyDescent="0.3">
      <c r="A28" s="189" t="s">
        <v>28</v>
      </c>
      <c r="B28" s="190"/>
      <c r="C28" s="190"/>
      <c r="D28" s="12">
        <f>'Palm Inventory A'!AN33</f>
        <v>0</v>
      </c>
      <c r="E28" s="13"/>
      <c r="F28" s="9">
        <f t="shared" si="0"/>
        <v>0</v>
      </c>
    </row>
    <row r="29" spans="1:6" ht="22.5" customHeight="1" thickBot="1" x14ac:dyDescent="0.3">
      <c r="D29" s="187" t="s">
        <v>29</v>
      </c>
      <c r="E29" s="188"/>
      <c r="F29" s="15">
        <f>SUM(F7:F28)</f>
        <v>0</v>
      </c>
    </row>
    <row r="31" spans="1:6" ht="15.75" thickBot="1" x14ac:dyDescent="0.3"/>
    <row r="32" spans="1:6" ht="15.75" x14ac:dyDescent="0.25">
      <c r="A32" s="2"/>
      <c r="B32" s="3"/>
      <c r="C32" s="3"/>
      <c r="D32" s="5" t="s">
        <v>1</v>
      </c>
      <c r="E32" s="3"/>
      <c r="F32" s="4"/>
    </row>
    <row r="33" spans="1:6" ht="15.75" x14ac:dyDescent="0.25">
      <c r="A33" s="6"/>
      <c r="B33" s="3"/>
      <c r="C33" s="3"/>
      <c r="D33" s="5" t="s">
        <v>30</v>
      </c>
      <c r="E33" s="3"/>
      <c r="F33" s="4"/>
    </row>
    <row r="34" spans="1:6" ht="20.25" customHeight="1" x14ac:dyDescent="0.25">
      <c r="A34" s="205" t="s">
        <v>3</v>
      </c>
      <c r="B34" s="206"/>
      <c r="C34" s="207"/>
      <c r="D34" s="204" t="s">
        <v>4</v>
      </c>
      <c r="E34" s="204" t="s">
        <v>5</v>
      </c>
      <c r="F34" s="204" t="s">
        <v>6</v>
      </c>
    </row>
    <row r="35" spans="1:6" ht="30" customHeight="1" x14ac:dyDescent="0.25">
      <c r="A35" s="208"/>
      <c r="B35" s="200"/>
      <c r="C35" s="201"/>
      <c r="D35" s="203"/>
      <c r="E35" s="203"/>
      <c r="F35" s="203"/>
    </row>
    <row r="36" spans="1:6" ht="19.5" customHeight="1" x14ac:dyDescent="0.25">
      <c r="A36" s="191" t="s">
        <v>7</v>
      </c>
      <c r="B36" s="192"/>
      <c r="C36" s="192"/>
      <c r="D36" s="16">
        <f>'Palm Inventory B'!H39</f>
        <v>90</v>
      </c>
      <c r="E36" s="8"/>
      <c r="F36" s="17">
        <f>D36*E36</f>
        <v>0</v>
      </c>
    </row>
    <row r="37" spans="1:6" ht="19.5" customHeight="1" thickBot="1" x14ac:dyDescent="0.3">
      <c r="A37" s="189" t="s">
        <v>8</v>
      </c>
      <c r="B37" s="190"/>
      <c r="C37" s="190"/>
      <c r="D37" s="16">
        <f>'Palm Inventory B'!I40</f>
        <v>34</v>
      </c>
      <c r="E37" s="8"/>
      <c r="F37" s="9">
        <f t="shared" ref="F37:F57" si="1">D37*E37</f>
        <v>0</v>
      </c>
    </row>
    <row r="38" spans="1:6" ht="19.5" customHeight="1" x14ac:dyDescent="0.25">
      <c r="A38" s="191" t="s">
        <v>9</v>
      </c>
      <c r="B38" s="192"/>
      <c r="C38" s="192"/>
      <c r="D38" s="18">
        <f>'Palm Inventory B'!K39</f>
        <v>40</v>
      </c>
      <c r="E38" s="8"/>
      <c r="F38" s="9">
        <f t="shared" si="1"/>
        <v>0</v>
      </c>
    </row>
    <row r="39" spans="1:6" ht="19.5" customHeight="1" thickBot="1" x14ac:dyDescent="0.3">
      <c r="A39" s="189" t="s">
        <v>10</v>
      </c>
      <c r="B39" s="190"/>
      <c r="C39" s="190"/>
      <c r="D39" s="18">
        <f>'Palm Inventory B'!L40</f>
        <v>0</v>
      </c>
      <c r="E39" s="8"/>
      <c r="F39" s="9">
        <f t="shared" si="1"/>
        <v>0</v>
      </c>
    </row>
    <row r="40" spans="1:6" ht="19.5" customHeight="1" x14ac:dyDescent="0.25">
      <c r="A40" s="191" t="s">
        <v>11</v>
      </c>
      <c r="B40" s="192"/>
      <c r="C40" s="192"/>
      <c r="D40" s="18">
        <f>'Palm Inventory B'!N39</f>
        <v>17</v>
      </c>
      <c r="E40" s="8"/>
      <c r="F40" s="9">
        <f t="shared" si="1"/>
        <v>0</v>
      </c>
    </row>
    <row r="41" spans="1:6" ht="19.5" customHeight="1" thickBot="1" x14ac:dyDescent="0.3">
      <c r="A41" s="189" t="s">
        <v>12</v>
      </c>
      <c r="B41" s="190"/>
      <c r="C41" s="190"/>
      <c r="D41" s="18">
        <f>'Palm Inventory B'!O40</f>
        <v>0</v>
      </c>
      <c r="E41" s="8"/>
      <c r="F41" s="9">
        <f t="shared" si="1"/>
        <v>0</v>
      </c>
    </row>
    <row r="42" spans="1:6" ht="19.5" customHeight="1" x14ac:dyDescent="0.25">
      <c r="A42" s="191" t="s">
        <v>13</v>
      </c>
      <c r="B42" s="192"/>
      <c r="C42" s="192"/>
      <c r="D42" s="18">
        <f>'Palm Inventory B'!Q39</f>
        <v>134</v>
      </c>
      <c r="E42" s="8"/>
      <c r="F42" s="9">
        <f t="shared" ref="F42:F43" si="2">D42*E42</f>
        <v>0</v>
      </c>
    </row>
    <row r="43" spans="1:6" ht="19.5" customHeight="1" thickBot="1" x14ac:dyDescent="0.3">
      <c r="A43" s="189" t="s">
        <v>14</v>
      </c>
      <c r="B43" s="190"/>
      <c r="C43" s="190"/>
      <c r="D43" s="18">
        <f>'Palm Inventory B'!R40</f>
        <v>18</v>
      </c>
      <c r="E43" s="8"/>
      <c r="F43" s="9">
        <f t="shared" si="2"/>
        <v>0</v>
      </c>
    </row>
    <row r="44" spans="1:6" ht="19.5" customHeight="1" x14ac:dyDescent="0.25">
      <c r="A44" s="191" t="s">
        <v>15</v>
      </c>
      <c r="B44" s="192"/>
      <c r="C44" s="192"/>
      <c r="D44" s="18">
        <f>'Palm Inventory B'!T39</f>
        <v>30</v>
      </c>
      <c r="E44" s="8"/>
      <c r="F44" s="9">
        <f t="shared" si="1"/>
        <v>0</v>
      </c>
    </row>
    <row r="45" spans="1:6" ht="19.5" customHeight="1" thickBot="1" x14ac:dyDescent="0.3">
      <c r="A45" s="189" t="s">
        <v>16</v>
      </c>
      <c r="B45" s="190"/>
      <c r="C45" s="190"/>
      <c r="D45" s="18">
        <f>'Palm Inventory B'!U40</f>
        <v>0</v>
      </c>
      <c r="E45" s="8"/>
      <c r="F45" s="9">
        <f t="shared" si="1"/>
        <v>0</v>
      </c>
    </row>
    <row r="46" spans="1:6" ht="19.5" customHeight="1" x14ac:dyDescent="0.25">
      <c r="A46" s="191" t="s">
        <v>17</v>
      </c>
      <c r="B46" s="192"/>
      <c r="C46" s="192"/>
      <c r="D46" s="18">
        <f>'Palm Inventory B'!Z39</f>
        <v>46</v>
      </c>
      <c r="E46" s="8"/>
      <c r="F46" s="9">
        <f t="shared" ref="F46:F47" si="3">D46*E46</f>
        <v>0</v>
      </c>
    </row>
    <row r="47" spans="1:6" ht="19.5" customHeight="1" thickBot="1" x14ac:dyDescent="0.3">
      <c r="A47" s="189" t="s">
        <v>18</v>
      </c>
      <c r="B47" s="190"/>
      <c r="C47" s="190"/>
      <c r="D47" s="18">
        <f>'Palm Inventory B'!AA40</f>
        <v>2</v>
      </c>
      <c r="E47" s="8"/>
      <c r="F47" s="9">
        <f t="shared" si="3"/>
        <v>0</v>
      </c>
    </row>
    <row r="48" spans="1:6" ht="19.5" customHeight="1" x14ac:dyDescent="0.25">
      <c r="A48" s="191" t="s">
        <v>19</v>
      </c>
      <c r="B48" s="192"/>
      <c r="C48" s="192"/>
      <c r="D48" s="18">
        <f>'Palm Inventory B'!W39</f>
        <v>9</v>
      </c>
      <c r="E48" s="8"/>
      <c r="F48" s="9">
        <f t="shared" si="1"/>
        <v>0</v>
      </c>
    </row>
    <row r="49" spans="1:6" ht="19.5" customHeight="1" thickBot="1" x14ac:dyDescent="0.3">
      <c r="A49" s="189" t="s">
        <v>20</v>
      </c>
      <c r="B49" s="190"/>
      <c r="C49" s="190"/>
      <c r="D49" s="18">
        <f>'Palm Inventory B'!X40</f>
        <v>0</v>
      </c>
      <c r="E49" s="8"/>
      <c r="F49" s="9">
        <f t="shared" si="1"/>
        <v>0</v>
      </c>
    </row>
    <row r="50" spans="1:6" ht="19.5" customHeight="1" x14ac:dyDescent="0.25">
      <c r="A50" s="191" t="s">
        <v>21</v>
      </c>
      <c r="B50" s="192"/>
      <c r="C50" s="192"/>
      <c r="D50" s="18">
        <f>'Palm Inventory B'!AC39</f>
        <v>48</v>
      </c>
      <c r="E50" s="8"/>
      <c r="F50" s="9">
        <f t="shared" si="1"/>
        <v>0</v>
      </c>
    </row>
    <row r="51" spans="1:6" ht="19.5" customHeight="1" thickBot="1" x14ac:dyDescent="0.3">
      <c r="A51" s="189" t="s">
        <v>22</v>
      </c>
      <c r="B51" s="190"/>
      <c r="C51" s="190"/>
      <c r="D51" s="18">
        <f>'Palm Inventory B'!AD40</f>
        <v>0</v>
      </c>
      <c r="E51" s="8"/>
      <c r="F51" s="9">
        <f t="shared" si="1"/>
        <v>0</v>
      </c>
    </row>
    <row r="52" spans="1:6" ht="19.5" customHeight="1" x14ac:dyDescent="0.25">
      <c r="A52" s="191" t="s">
        <v>23</v>
      </c>
      <c r="B52" s="192"/>
      <c r="C52" s="192"/>
      <c r="D52" s="18">
        <f>'Palm Inventory B'!AF39</f>
        <v>17</v>
      </c>
      <c r="E52" s="8"/>
      <c r="F52" s="9">
        <f t="shared" si="1"/>
        <v>0</v>
      </c>
    </row>
    <row r="53" spans="1:6" ht="19.5" customHeight="1" thickBot="1" x14ac:dyDescent="0.3">
      <c r="A53" s="189" t="s">
        <v>24</v>
      </c>
      <c r="B53" s="190"/>
      <c r="C53" s="190"/>
      <c r="D53" s="18">
        <f>'Palm Inventory B'!AG40</f>
        <v>13</v>
      </c>
      <c r="E53" s="8"/>
      <c r="F53" s="9">
        <f t="shared" si="1"/>
        <v>0</v>
      </c>
    </row>
    <row r="54" spans="1:6" ht="19.5" customHeight="1" x14ac:dyDescent="0.25">
      <c r="A54" s="191" t="s">
        <v>25</v>
      </c>
      <c r="B54" s="192"/>
      <c r="C54" s="192"/>
      <c r="D54" s="18">
        <f>'Palm Inventory B'!AI39</f>
        <v>46</v>
      </c>
      <c r="E54" s="8"/>
      <c r="F54" s="9">
        <f t="shared" si="1"/>
        <v>0</v>
      </c>
    </row>
    <row r="55" spans="1:6" ht="19.5" customHeight="1" thickBot="1" x14ac:dyDescent="0.3">
      <c r="A55" s="189" t="s">
        <v>26</v>
      </c>
      <c r="B55" s="190"/>
      <c r="C55" s="190"/>
      <c r="D55" s="19">
        <f>'Palm Inventory B'!AJ40</f>
        <v>149</v>
      </c>
      <c r="E55" s="8"/>
      <c r="F55" s="9">
        <f t="shared" si="1"/>
        <v>0</v>
      </c>
    </row>
    <row r="56" spans="1:6" ht="19.5" customHeight="1" x14ac:dyDescent="0.25">
      <c r="A56" s="191" t="s">
        <v>27</v>
      </c>
      <c r="B56" s="192"/>
      <c r="C56" s="192"/>
      <c r="D56" s="19">
        <f>'Palm Inventory B'!AL39</f>
        <v>0</v>
      </c>
      <c r="E56" s="8"/>
      <c r="F56" s="9">
        <f t="shared" si="1"/>
        <v>0</v>
      </c>
    </row>
    <row r="57" spans="1:6" ht="19.5" customHeight="1" thickBot="1" x14ac:dyDescent="0.3">
      <c r="A57" s="189" t="s">
        <v>28</v>
      </c>
      <c r="B57" s="190"/>
      <c r="C57" s="190"/>
      <c r="D57" s="20">
        <f>'Palm Inventory B'!AM40</f>
        <v>0</v>
      </c>
      <c r="E57" s="13"/>
      <c r="F57" s="14">
        <f t="shared" si="1"/>
        <v>0</v>
      </c>
    </row>
    <row r="58" spans="1:6" ht="23.25" customHeight="1" thickBot="1" x14ac:dyDescent="0.3">
      <c r="D58" s="187" t="s">
        <v>31</v>
      </c>
      <c r="E58" s="188"/>
      <c r="F58" s="15">
        <f>SUM(F36:F57)</f>
        <v>0</v>
      </c>
    </row>
    <row r="60" spans="1:6" ht="15.75" thickBot="1" x14ac:dyDescent="0.3"/>
    <row r="61" spans="1:6" ht="15.75" x14ac:dyDescent="0.25">
      <c r="A61" s="21"/>
      <c r="B61" s="22"/>
      <c r="C61" s="22"/>
      <c r="D61" s="24" t="s">
        <v>1</v>
      </c>
      <c r="E61" s="22"/>
      <c r="F61" s="23"/>
    </row>
    <row r="62" spans="1:6" ht="15" customHeight="1" x14ac:dyDescent="0.25">
      <c r="A62" s="25"/>
      <c r="B62" s="24"/>
      <c r="C62" s="210" t="s">
        <v>32</v>
      </c>
      <c r="D62" s="211"/>
      <c r="E62" s="211"/>
      <c r="F62" s="26"/>
    </row>
    <row r="63" spans="1:6" ht="15.75" x14ac:dyDescent="0.25">
      <c r="A63" s="27"/>
      <c r="B63" s="28"/>
      <c r="C63" s="212"/>
      <c r="D63" s="212"/>
      <c r="E63" s="212"/>
      <c r="F63" s="29"/>
    </row>
    <row r="64" spans="1:6" ht="21" customHeight="1" x14ac:dyDescent="0.25">
      <c r="A64" s="209" t="s">
        <v>3</v>
      </c>
      <c r="B64" s="206"/>
      <c r="C64" s="207"/>
      <c r="D64" s="204" t="s">
        <v>4</v>
      </c>
      <c r="E64" s="204" t="s">
        <v>5</v>
      </c>
      <c r="F64" s="204" t="s">
        <v>6</v>
      </c>
    </row>
    <row r="65" spans="1:6" ht="29.25" customHeight="1" x14ac:dyDescent="0.25">
      <c r="A65" s="199"/>
      <c r="B65" s="200"/>
      <c r="C65" s="201"/>
      <c r="D65" s="203"/>
      <c r="E65" s="203"/>
      <c r="F65" s="203"/>
    </row>
    <row r="66" spans="1:6" ht="19.5" customHeight="1" x14ac:dyDescent="0.25">
      <c r="A66" s="191" t="s">
        <v>7</v>
      </c>
      <c r="B66" s="192"/>
      <c r="C66" s="192"/>
      <c r="D66" s="16">
        <f>'Palm Inventory C'!G32</f>
        <v>16</v>
      </c>
      <c r="E66" s="8"/>
      <c r="F66" s="17">
        <f>D66*E66</f>
        <v>0</v>
      </c>
    </row>
    <row r="67" spans="1:6" ht="19.5" customHeight="1" thickBot="1" x14ac:dyDescent="0.3">
      <c r="A67" s="189" t="s">
        <v>8</v>
      </c>
      <c r="B67" s="190"/>
      <c r="C67" s="190"/>
      <c r="D67" s="16">
        <f>'Palm Inventory C'!H33</f>
        <v>0</v>
      </c>
      <c r="E67" s="8"/>
      <c r="F67" s="9">
        <f t="shared" ref="F67:F87" si="4">D67*E67</f>
        <v>0</v>
      </c>
    </row>
    <row r="68" spans="1:6" ht="19.5" customHeight="1" x14ac:dyDescent="0.25">
      <c r="A68" s="191" t="s">
        <v>9</v>
      </c>
      <c r="B68" s="192"/>
      <c r="C68" s="192"/>
      <c r="D68" s="18">
        <f>'Palm Inventory C'!J32</f>
        <v>337</v>
      </c>
      <c r="E68" s="8"/>
      <c r="F68" s="9">
        <f t="shared" si="4"/>
        <v>0</v>
      </c>
    </row>
    <row r="69" spans="1:6" ht="19.5" customHeight="1" thickBot="1" x14ac:dyDescent="0.3">
      <c r="A69" s="189" t="s">
        <v>10</v>
      </c>
      <c r="B69" s="190"/>
      <c r="C69" s="190"/>
      <c r="D69" s="18">
        <f>'Palm Inventory C'!K33</f>
        <v>0</v>
      </c>
      <c r="E69" s="8"/>
      <c r="F69" s="9">
        <f t="shared" si="4"/>
        <v>0</v>
      </c>
    </row>
    <row r="70" spans="1:6" ht="19.5" customHeight="1" x14ac:dyDescent="0.25">
      <c r="A70" s="191" t="s">
        <v>11</v>
      </c>
      <c r="B70" s="192"/>
      <c r="C70" s="192"/>
      <c r="D70" s="18">
        <f>'Palm Inventory C'!M32</f>
        <v>1</v>
      </c>
      <c r="E70" s="8"/>
      <c r="F70" s="9">
        <f t="shared" ref="F70:F71" si="5">D70*E70</f>
        <v>0</v>
      </c>
    </row>
    <row r="71" spans="1:6" ht="19.5" customHeight="1" thickBot="1" x14ac:dyDescent="0.3">
      <c r="A71" s="189" t="s">
        <v>12</v>
      </c>
      <c r="B71" s="190"/>
      <c r="C71" s="190"/>
      <c r="D71" s="18">
        <f>'Palm Inventory C'!N33</f>
        <v>0</v>
      </c>
      <c r="E71" s="8"/>
      <c r="F71" s="9">
        <f t="shared" si="5"/>
        <v>0</v>
      </c>
    </row>
    <row r="72" spans="1:6" ht="19.5" customHeight="1" x14ac:dyDescent="0.25">
      <c r="A72" s="191" t="s">
        <v>13</v>
      </c>
      <c r="B72" s="192"/>
      <c r="C72" s="192"/>
      <c r="D72" s="18">
        <f>'Palm Inventory C'!P32</f>
        <v>19</v>
      </c>
      <c r="E72" s="8"/>
      <c r="F72" s="9">
        <f t="shared" si="4"/>
        <v>0</v>
      </c>
    </row>
    <row r="73" spans="1:6" ht="19.5" customHeight="1" thickBot="1" x14ac:dyDescent="0.3">
      <c r="A73" s="189" t="s">
        <v>14</v>
      </c>
      <c r="B73" s="190"/>
      <c r="C73" s="190"/>
      <c r="D73" s="18">
        <f>'Palm Inventory C'!Q33</f>
        <v>0</v>
      </c>
      <c r="E73" s="8"/>
      <c r="F73" s="9">
        <f t="shared" si="4"/>
        <v>0</v>
      </c>
    </row>
    <row r="74" spans="1:6" ht="19.5" customHeight="1" x14ac:dyDescent="0.25">
      <c r="A74" s="191" t="s">
        <v>15</v>
      </c>
      <c r="B74" s="192"/>
      <c r="C74" s="192"/>
      <c r="D74" s="18">
        <f>'Palm Inventory C'!S32</f>
        <v>28</v>
      </c>
      <c r="E74" s="8"/>
      <c r="F74" s="9">
        <f t="shared" si="4"/>
        <v>0</v>
      </c>
    </row>
    <row r="75" spans="1:6" ht="19.5" customHeight="1" thickBot="1" x14ac:dyDescent="0.3">
      <c r="A75" s="189" t="s">
        <v>16</v>
      </c>
      <c r="B75" s="190"/>
      <c r="C75" s="190"/>
      <c r="D75" s="18">
        <f>'Palm Inventory C'!T33</f>
        <v>0</v>
      </c>
      <c r="E75" s="8"/>
      <c r="F75" s="9">
        <f t="shared" si="4"/>
        <v>0</v>
      </c>
    </row>
    <row r="76" spans="1:6" ht="19.5" customHeight="1" x14ac:dyDescent="0.25">
      <c r="A76" s="191" t="s">
        <v>17</v>
      </c>
      <c r="B76" s="192"/>
      <c r="C76" s="192"/>
      <c r="D76" s="18">
        <f>'Palm Inventory C'!V32</f>
        <v>10</v>
      </c>
      <c r="E76" s="8"/>
      <c r="F76" s="9">
        <f t="shared" si="4"/>
        <v>0</v>
      </c>
    </row>
    <row r="77" spans="1:6" ht="19.5" customHeight="1" thickBot="1" x14ac:dyDescent="0.3">
      <c r="A77" s="189" t="s">
        <v>18</v>
      </c>
      <c r="B77" s="190"/>
      <c r="C77" s="190"/>
      <c r="D77" s="18">
        <f>'Palm Inventory C'!W33</f>
        <v>0</v>
      </c>
      <c r="E77" s="8"/>
      <c r="F77" s="9">
        <f t="shared" si="4"/>
        <v>0</v>
      </c>
    </row>
    <row r="78" spans="1:6" ht="19.5" customHeight="1" x14ac:dyDescent="0.25">
      <c r="A78" s="191" t="s">
        <v>19</v>
      </c>
      <c r="B78" s="192"/>
      <c r="C78" s="192"/>
      <c r="D78" s="18">
        <f>'Palm Inventory C'!Y32</f>
        <v>29</v>
      </c>
      <c r="E78" s="8"/>
      <c r="F78" s="9">
        <f t="shared" si="4"/>
        <v>0</v>
      </c>
    </row>
    <row r="79" spans="1:6" ht="19.5" customHeight="1" thickBot="1" x14ac:dyDescent="0.3">
      <c r="A79" s="189" t="s">
        <v>20</v>
      </c>
      <c r="B79" s="190"/>
      <c r="C79" s="190"/>
      <c r="D79" s="18">
        <f>'Palm Inventory C'!Z33</f>
        <v>0</v>
      </c>
      <c r="E79" s="8"/>
      <c r="F79" s="9">
        <f t="shared" si="4"/>
        <v>0</v>
      </c>
    </row>
    <row r="80" spans="1:6" ht="19.5" customHeight="1" x14ac:dyDescent="0.25">
      <c r="A80" s="191" t="s">
        <v>21</v>
      </c>
      <c r="B80" s="192"/>
      <c r="C80" s="192"/>
      <c r="D80" s="18">
        <f>'Palm Inventory C'!AB32</f>
        <v>46</v>
      </c>
      <c r="E80" s="8"/>
      <c r="F80" s="9">
        <f t="shared" si="4"/>
        <v>0</v>
      </c>
    </row>
    <row r="81" spans="1:6" ht="19.5" customHeight="1" thickBot="1" x14ac:dyDescent="0.3">
      <c r="A81" s="189" t="s">
        <v>22</v>
      </c>
      <c r="B81" s="190"/>
      <c r="C81" s="190"/>
      <c r="D81" s="18">
        <f>'Palm Inventory C'!AC33</f>
        <v>0</v>
      </c>
      <c r="E81" s="8"/>
      <c r="F81" s="9">
        <f t="shared" si="4"/>
        <v>0</v>
      </c>
    </row>
    <row r="82" spans="1:6" ht="19.5" customHeight="1" x14ac:dyDescent="0.25">
      <c r="A82" s="191" t="s">
        <v>23</v>
      </c>
      <c r="B82" s="192"/>
      <c r="C82" s="192"/>
      <c r="D82" s="18">
        <f>'Palm Inventory C'!AE32</f>
        <v>26</v>
      </c>
      <c r="E82" s="8"/>
      <c r="F82" s="9">
        <f t="shared" si="4"/>
        <v>0</v>
      </c>
    </row>
    <row r="83" spans="1:6" ht="19.5" customHeight="1" thickBot="1" x14ac:dyDescent="0.3">
      <c r="A83" s="189" t="s">
        <v>24</v>
      </c>
      <c r="B83" s="190"/>
      <c r="C83" s="190"/>
      <c r="D83" s="18">
        <f>'Palm Inventory C'!AF33</f>
        <v>0</v>
      </c>
      <c r="E83" s="8"/>
      <c r="F83" s="9">
        <f t="shared" si="4"/>
        <v>0</v>
      </c>
    </row>
    <row r="84" spans="1:6" ht="19.5" customHeight="1" x14ac:dyDescent="0.25">
      <c r="A84" s="191" t="s">
        <v>25</v>
      </c>
      <c r="B84" s="192"/>
      <c r="C84" s="192"/>
      <c r="D84" s="18">
        <f>'Palm Inventory C'!AH32</f>
        <v>33</v>
      </c>
      <c r="E84" s="8"/>
      <c r="F84" s="9">
        <f t="shared" si="4"/>
        <v>0</v>
      </c>
    </row>
    <row r="85" spans="1:6" ht="19.5" customHeight="1" thickBot="1" x14ac:dyDescent="0.3">
      <c r="A85" s="189" t="s">
        <v>26</v>
      </c>
      <c r="B85" s="190"/>
      <c r="C85" s="190"/>
      <c r="D85" s="19">
        <f>'Palm Inventory C'!AI33</f>
        <v>237</v>
      </c>
      <c r="E85" s="8"/>
      <c r="F85" s="9">
        <f t="shared" si="4"/>
        <v>0</v>
      </c>
    </row>
    <row r="86" spans="1:6" ht="19.5" customHeight="1" x14ac:dyDescent="0.25">
      <c r="A86" s="191" t="s">
        <v>27</v>
      </c>
      <c r="B86" s="192"/>
      <c r="C86" s="192"/>
      <c r="D86" s="19">
        <f>'Palm Inventory C'!AK32</f>
        <v>0</v>
      </c>
      <c r="E86" s="8"/>
      <c r="F86" s="9">
        <f t="shared" si="4"/>
        <v>0</v>
      </c>
    </row>
    <row r="87" spans="1:6" ht="19.5" customHeight="1" thickBot="1" x14ac:dyDescent="0.3">
      <c r="A87" s="189" t="s">
        <v>28</v>
      </c>
      <c r="B87" s="190"/>
      <c r="C87" s="190"/>
      <c r="D87" s="20">
        <f>'Palm Inventory C'!AL33</f>
        <v>0</v>
      </c>
      <c r="E87" s="13"/>
      <c r="F87" s="14">
        <f t="shared" si="4"/>
        <v>0</v>
      </c>
    </row>
    <row r="88" spans="1:6" ht="22.5" customHeight="1" thickBot="1" x14ac:dyDescent="0.3">
      <c r="D88" s="187" t="s">
        <v>33</v>
      </c>
      <c r="E88" s="188"/>
      <c r="F88" s="15">
        <f>SUM(F66:F87)</f>
        <v>0</v>
      </c>
    </row>
  </sheetData>
  <sheetProtection algorithmName="SHA-512" hashValue="EK6cV7f4EpMDcOY6r2FlPby/I6xA7KTLlB+F3Riz6fIvXoQmy/VJYmxQ6jVjfT9HZfkesRi1Pr/zmy9XKtAEDQ==" saltValue="63KUhCUkBaaoXp7gkISNGw==" spinCount="100000" sheet="1" objects="1" scenarios="1"/>
  <protectedRanges>
    <protectedRange sqref="E66:E87" name="b3"/>
    <protectedRange sqref="E7:E28" name="unit b"/>
    <protectedRange sqref="E36:E57" name="b2"/>
  </protectedRanges>
  <mergeCells count="83">
    <mergeCell ref="D88:E88"/>
    <mergeCell ref="A78:C78"/>
    <mergeCell ref="A79:C79"/>
    <mergeCell ref="A80:C80"/>
    <mergeCell ref="A81:C81"/>
    <mergeCell ref="A82:C82"/>
    <mergeCell ref="A83:C83"/>
    <mergeCell ref="A84:C84"/>
    <mergeCell ref="A85:C85"/>
    <mergeCell ref="A86:C86"/>
    <mergeCell ref="A87:C87"/>
    <mergeCell ref="E64:E65"/>
    <mergeCell ref="F64:F65"/>
    <mergeCell ref="A66:C66"/>
    <mergeCell ref="A67:C67"/>
    <mergeCell ref="A71:C71"/>
    <mergeCell ref="A68:C68"/>
    <mergeCell ref="A69:C69"/>
    <mergeCell ref="A70:C70"/>
    <mergeCell ref="C62:E63"/>
    <mergeCell ref="A48:C48"/>
    <mergeCell ref="A49:C49"/>
    <mergeCell ref="A50:C50"/>
    <mergeCell ref="A51:C51"/>
    <mergeCell ref="A52:C52"/>
    <mergeCell ref="A54:C54"/>
    <mergeCell ref="A55:C55"/>
    <mergeCell ref="A56:C56"/>
    <mergeCell ref="A57:C57"/>
    <mergeCell ref="A77:C77"/>
    <mergeCell ref="A64:C65"/>
    <mergeCell ref="D64:D65"/>
    <mergeCell ref="A74:C74"/>
    <mergeCell ref="A75:C75"/>
    <mergeCell ref="A72:C72"/>
    <mergeCell ref="A73:C73"/>
    <mergeCell ref="A76:C76"/>
    <mergeCell ref="A46:C46"/>
    <mergeCell ref="A47:C47"/>
    <mergeCell ref="D58:E58"/>
    <mergeCell ref="D34:D35"/>
    <mergeCell ref="E34:E35"/>
    <mergeCell ref="A53:C53"/>
    <mergeCell ref="F34:F35"/>
    <mergeCell ref="A36:C36"/>
    <mergeCell ref="A37:C37"/>
    <mergeCell ref="A45:C45"/>
    <mergeCell ref="A34:C35"/>
    <mergeCell ref="A38:C38"/>
    <mergeCell ref="A39:C39"/>
    <mergeCell ref="A40:C40"/>
    <mergeCell ref="A42:C42"/>
    <mergeCell ref="A43:C43"/>
    <mergeCell ref="A41:C41"/>
    <mergeCell ref="A44:C44"/>
    <mergeCell ref="A13:C13"/>
    <mergeCell ref="A1:F1"/>
    <mergeCell ref="A5:C6"/>
    <mergeCell ref="D5:D6"/>
    <mergeCell ref="E5:E6"/>
    <mergeCell ref="F5:F6"/>
    <mergeCell ref="A7:C7"/>
    <mergeCell ref="A8:C8"/>
    <mergeCell ref="A9:C9"/>
    <mergeCell ref="A10:C10"/>
    <mergeCell ref="A11:C11"/>
    <mergeCell ref="A12:C12"/>
    <mergeCell ref="D29:E29"/>
    <mergeCell ref="A14:C14"/>
    <mergeCell ref="A15:C15"/>
    <mergeCell ref="A16:C16"/>
    <mergeCell ref="A17:C17"/>
    <mergeCell ref="A18:C18"/>
    <mergeCell ref="A21:C21"/>
    <mergeCell ref="A27:C27"/>
    <mergeCell ref="A28:C28"/>
    <mergeCell ref="A19:C19"/>
    <mergeCell ref="A20:C20"/>
    <mergeCell ref="A25:C25"/>
    <mergeCell ref="A26:C26"/>
    <mergeCell ref="A22:C22"/>
    <mergeCell ref="A23:C23"/>
    <mergeCell ref="A24:C24"/>
  </mergeCells>
  <pageMargins left="0.7" right="0.7" top="0.75" bottom="0.75" header="0.3" footer="0.3"/>
  <pageSetup paperSize="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B8DE0-5818-493D-99BC-A738AF1141E2}">
  <sheetPr>
    <pageSetUpPr fitToPage="1"/>
  </sheetPr>
  <dimension ref="A1:AR34"/>
  <sheetViews>
    <sheetView zoomScale="60" zoomScaleNormal="60" workbookViewId="0">
      <selection activeCell="E20" sqref="E20"/>
    </sheetView>
  </sheetViews>
  <sheetFormatPr defaultRowHeight="18" x14ac:dyDescent="0.25"/>
  <cols>
    <col min="1" max="1" width="12.7109375" style="112" customWidth="1"/>
    <col min="2" max="2" width="6" customWidth="1"/>
    <col min="3" max="3" width="8.7109375" hidden="1" customWidth="1"/>
    <col min="4" max="4" width="55.7109375" customWidth="1"/>
    <col min="5" max="5" width="80.28515625" customWidth="1"/>
    <col min="6" max="6" width="8.5703125" hidden="1" customWidth="1"/>
    <col min="7" max="7" width="9.5703125" customWidth="1"/>
    <col min="8" max="10" width="6.7109375" customWidth="1"/>
    <col min="11" max="11" width="6.5703125" customWidth="1"/>
    <col min="12" max="36" width="6.7109375" customWidth="1"/>
    <col min="37" max="37" width="6.42578125" customWidth="1"/>
    <col min="38" max="39" width="6.7109375" customWidth="1"/>
    <col min="40" max="40" width="6.42578125" customWidth="1"/>
    <col min="41" max="41" width="15.7109375" style="34" customWidth="1"/>
  </cols>
  <sheetData>
    <row r="1" spans="1:44" ht="27" thickBot="1" x14ac:dyDescent="0.45">
      <c r="A1" s="30"/>
      <c r="B1" s="218" t="s">
        <v>34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  <c r="AN1" s="219"/>
      <c r="AO1" s="220"/>
      <c r="AR1" s="31"/>
    </row>
    <row r="2" spans="1:44" ht="18.75" thickBot="1" x14ac:dyDescent="0.3">
      <c r="A2" s="32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2"/>
      <c r="AG2" s="222"/>
      <c r="AH2" s="222"/>
      <c r="AI2" s="221"/>
      <c r="AJ2" s="221"/>
      <c r="AK2" s="221"/>
      <c r="AL2" s="221"/>
      <c r="AM2" s="221"/>
      <c r="AN2" s="221"/>
      <c r="AO2" s="223"/>
      <c r="AR2" s="31"/>
    </row>
    <row r="3" spans="1:44" ht="106.5" customHeight="1" x14ac:dyDescent="0.25">
      <c r="A3" s="213" t="s">
        <v>35</v>
      </c>
      <c r="B3" s="33" t="s">
        <v>36</v>
      </c>
      <c r="C3" s="33" t="s">
        <v>37</v>
      </c>
      <c r="D3" s="34"/>
      <c r="E3" s="34"/>
      <c r="F3" s="35" t="s">
        <v>38</v>
      </c>
      <c r="G3" s="36" t="s">
        <v>39</v>
      </c>
      <c r="H3" s="215" t="s">
        <v>40</v>
      </c>
      <c r="I3" s="215"/>
      <c r="J3" s="215"/>
      <c r="K3" s="216" t="s">
        <v>41</v>
      </c>
      <c r="L3" s="215"/>
      <c r="M3" s="217"/>
      <c r="N3" s="215" t="s">
        <v>42</v>
      </c>
      <c r="O3" s="215"/>
      <c r="P3" s="215"/>
      <c r="Q3" s="216" t="s">
        <v>43</v>
      </c>
      <c r="R3" s="215"/>
      <c r="S3" s="217"/>
      <c r="T3" s="216" t="s">
        <v>44</v>
      </c>
      <c r="U3" s="215"/>
      <c r="V3" s="217"/>
      <c r="W3" s="216" t="s">
        <v>45</v>
      </c>
      <c r="X3" s="215"/>
      <c r="Y3" s="217"/>
      <c r="Z3" s="216" t="s">
        <v>46</v>
      </c>
      <c r="AA3" s="215"/>
      <c r="AB3" s="217"/>
      <c r="AC3" s="216" t="s">
        <v>47</v>
      </c>
      <c r="AD3" s="228"/>
      <c r="AE3" s="228"/>
      <c r="AF3" s="216" t="s">
        <v>48</v>
      </c>
      <c r="AG3" s="215"/>
      <c r="AH3" s="217"/>
      <c r="AI3" s="229" t="s">
        <v>49</v>
      </c>
      <c r="AJ3" s="230"/>
      <c r="AK3" s="231"/>
      <c r="AL3" s="229" t="s">
        <v>50</v>
      </c>
      <c r="AM3" s="230"/>
      <c r="AN3" s="231"/>
      <c r="AO3" s="37" t="s">
        <v>51</v>
      </c>
      <c r="AR3" s="31"/>
    </row>
    <row r="4" spans="1:44" ht="21" thickBot="1" x14ac:dyDescent="0.35">
      <c r="A4" s="214"/>
      <c r="B4" s="38"/>
      <c r="C4" s="39"/>
      <c r="D4" s="40" t="s">
        <v>52</v>
      </c>
      <c r="E4" s="41" t="s">
        <v>53</v>
      </c>
      <c r="F4" s="42"/>
      <c r="G4" s="168"/>
      <c r="H4" s="43"/>
      <c r="I4" s="43"/>
      <c r="J4" s="43"/>
      <c r="K4" s="43"/>
      <c r="L4" s="43"/>
      <c r="M4" s="43"/>
      <c r="N4" s="43"/>
      <c r="O4" s="43"/>
      <c r="P4" s="43"/>
      <c r="Q4" s="44"/>
      <c r="R4" s="45" t="s">
        <v>54</v>
      </c>
      <c r="S4" s="44"/>
      <c r="T4" s="44"/>
      <c r="U4" s="44"/>
      <c r="V4" s="44"/>
      <c r="W4" s="44"/>
      <c r="X4" s="44"/>
      <c r="Y4" s="44"/>
      <c r="Z4" s="43"/>
      <c r="AA4" s="43"/>
      <c r="AB4" s="43"/>
      <c r="AC4" s="43"/>
      <c r="AD4" s="43"/>
      <c r="AE4" s="43"/>
      <c r="AF4" s="46"/>
      <c r="AG4" s="46"/>
      <c r="AH4" s="46"/>
      <c r="AI4" s="43"/>
      <c r="AJ4" s="43"/>
      <c r="AK4" s="43"/>
      <c r="AL4" s="43"/>
      <c r="AM4" s="43"/>
      <c r="AN4" s="43"/>
      <c r="AO4" s="47"/>
      <c r="AR4" s="31"/>
    </row>
    <row r="5" spans="1:44" ht="20.25" x14ac:dyDescent="0.3">
      <c r="A5" s="48" t="s">
        <v>55</v>
      </c>
      <c r="B5" s="49">
        <v>1</v>
      </c>
      <c r="C5" s="50">
        <v>1862</v>
      </c>
      <c r="D5" s="51" t="s">
        <v>56</v>
      </c>
      <c r="E5" s="52" t="s">
        <v>57</v>
      </c>
      <c r="F5" s="53" t="s">
        <v>58</v>
      </c>
      <c r="G5" s="54">
        <v>2</v>
      </c>
      <c r="H5" s="55"/>
      <c r="I5" s="56"/>
      <c r="J5" s="57"/>
      <c r="K5" s="58"/>
      <c r="L5" s="56"/>
      <c r="M5" s="57"/>
      <c r="N5" s="58"/>
      <c r="O5" s="56"/>
      <c r="P5" s="57"/>
      <c r="Q5" s="58"/>
      <c r="R5" s="56">
        <v>19</v>
      </c>
      <c r="S5" s="57"/>
      <c r="T5" s="58"/>
      <c r="U5" s="56"/>
      <c r="V5" s="57"/>
      <c r="W5" s="58"/>
      <c r="X5" s="56"/>
      <c r="Y5" s="57"/>
      <c r="Z5" s="58"/>
      <c r="AA5" s="56"/>
      <c r="AB5" s="57"/>
      <c r="AC5" s="59"/>
      <c r="AD5" s="56"/>
      <c r="AE5" s="57"/>
      <c r="AF5" s="59"/>
      <c r="AG5" s="56"/>
      <c r="AH5" s="57"/>
      <c r="AI5" s="58"/>
      <c r="AJ5" s="56"/>
      <c r="AK5" s="57">
        <v>53</v>
      </c>
      <c r="AL5" s="58"/>
      <c r="AM5" s="56"/>
      <c r="AN5" s="57"/>
      <c r="AO5" s="60">
        <f>SUM(H5:AN5)*G5</f>
        <v>144</v>
      </c>
      <c r="AR5" s="31"/>
    </row>
    <row r="6" spans="1:44" ht="20.25" x14ac:dyDescent="0.3">
      <c r="A6" s="61" t="s">
        <v>55</v>
      </c>
      <c r="B6" s="62">
        <v>2</v>
      </c>
      <c r="C6" s="50">
        <v>1862</v>
      </c>
      <c r="D6" s="63" t="s">
        <v>59</v>
      </c>
      <c r="E6" s="64" t="s">
        <v>60</v>
      </c>
      <c r="F6" s="53" t="s">
        <v>61</v>
      </c>
      <c r="G6" s="65">
        <v>2</v>
      </c>
      <c r="H6" s="55"/>
      <c r="I6" s="56"/>
      <c r="J6" s="57"/>
      <c r="K6" s="58"/>
      <c r="L6" s="56"/>
      <c r="M6" s="57"/>
      <c r="N6" s="58"/>
      <c r="O6" s="56"/>
      <c r="P6" s="57"/>
      <c r="Q6" s="58"/>
      <c r="R6" s="56">
        <v>1</v>
      </c>
      <c r="S6" s="57"/>
      <c r="T6" s="58"/>
      <c r="U6" s="56"/>
      <c r="V6" s="57"/>
      <c r="W6" s="58"/>
      <c r="X6" s="56"/>
      <c r="Y6" s="57"/>
      <c r="Z6" s="58"/>
      <c r="AA6" s="56"/>
      <c r="AB6" s="57"/>
      <c r="AC6" s="59"/>
      <c r="AD6" s="56"/>
      <c r="AE6" s="57"/>
      <c r="AF6" s="59"/>
      <c r="AG6" s="56"/>
      <c r="AH6" s="57"/>
      <c r="AI6" s="58"/>
      <c r="AJ6" s="56"/>
      <c r="AK6" s="57"/>
      <c r="AL6" s="58"/>
      <c r="AM6" s="56"/>
      <c r="AN6" s="57"/>
      <c r="AO6" s="60">
        <f t="shared" ref="AO6:AO29" si="0">SUM(H6:AN6)*G6</f>
        <v>2</v>
      </c>
      <c r="AR6" s="31"/>
    </row>
    <row r="7" spans="1:44" ht="20.25" x14ac:dyDescent="0.3">
      <c r="A7" s="61" t="s">
        <v>55</v>
      </c>
      <c r="B7" s="62">
        <v>3</v>
      </c>
      <c r="C7" s="50">
        <v>1862</v>
      </c>
      <c r="D7" s="63" t="s">
        <v>62</v>
      </c>
      <c r="E7" s="66" t="s">
        <v>63</v>
      </c>
      <c r="F7" s="53" t="s">
        <v>61</v>
      </c>
      <c r="G7" s="65">
        <v>1</v>
      </c>
      <c r="H7" s="55"/>
      <c r="I7" s="56"/>
      <c r="J7" s="57"/>
      <c r="K7" s="58"/>
      <c r="L7" s="56"/>
      <c r="M7" s="57"/>
      <c r="N7" s="58"/>
      <c r="O7" s="56"/>
      <c r="P7" s="57"/>
      <c r="Q7" s="58"/>
      <c r="R7" s="56"/>
      <c r="S7" s="57"/>
      <c r="T7" s="58"/>
      <c r="U7" s="56"/>
      <c r="V7" s="57"/>
      <c r="W7" s="58"/>
      <c r="X7" s="56"/>
      <c r="Y7" s="57"/>
      <c r="Z7" s="58"/>
      <c r="AA7" s="56"/>
      <c r="AB7" s="57"/>
      <c r="AC7" s="59"/>
      <c r="AD7" s="56"/>
      <c r="AE7" s="57"/>
      <c r="AF7" s="59"/>
      <c r="AG7" s="56"/>
      <c r="AH7" s="57"/>
      <c r="AI7" s="58"/>
      <c r="AJ7" s="56"/>
      <c r="AK7" s="57">
        <v>7</v>
      </c>
      <c r="AL7" s="58"/>
      <c r="AM7" s="56"/>
      <c r="AN7" s="57"/>
      <c r="AO7" s="60">
        <f t="shared" si="0"/>
        <v>7</v>
      </c>
      <c r="AR7" s="31"/>
    </row>
    <row r="8" spans="1:44" ht="20.25" x14ac:dyDescent="0.3">
      <c r="A8" s="61" t="s">
        <v>55</v>
      </c>
      <c r="B8" s="62">
        <v>4</v>
      </c>
      <c r="C8" s="67">
        <v>1862</v>
      </c>
      <c r="D8" s="63" t="s">
        <v>64</v>
      </c>
      <c r="E8" s="68" t="s">
        <v>65</v>
      </c>
      <c r="F8" s="53" t="s">
        <v>61</v>
      </c>
      <c r="G8" s="65">
        <v>1</v>
      </c>
      <c r="H8" s="55"/>
      <c r="I8" s="56"/>
      <c r="J8" s="57"/>
      <c r="K8" s="58"/>
      <c r="L8" s="56"/>
      <c r="M8" s="57"/>
      <c r="N8" s="58"/>
      <c r="O8" s="56"/>
      <c r="P8" s="57"/>
      <c r="Q8" s="58"/>
      <c r="R8" s="56"/>
      <c r="S8" s="57"/>
      <c r="T8" s="58"/>
      <c r="U8" s="56"/>
      <c r="V8" s="57"/>
      <c r="W8" s="58"/>
      <c r="X8" s="56"/>
      <c r="Y8" s="57"/>
      <c r="Z8" s="58"/>
      <c r="AA8" s="56"/>
      <c r="AB8" s="57"/>
      <c r="AC8" s="59"/>
      <c r="AD8" s="56"/>
      <c r="AE8" s="57"/>
      <c r="AF8" s="59"/>
      <c r="AG8" s="56"/>
      <c r="AH8" s="57"/>
      <c r="AI8" s="58"/>
      <c r="AJ8" s="56">
        <v>1</v>
      </c>
      <c r="AK8" s="57">
        <v>4</v>
      </c>
      <c r="AL8" s="58"/>
      <c r="AM8" s="56"/>
      <c r="AN8" s="57"/>
      <c r="AO8" s="60">
        <f t="shared" si="0"/>
        <v>5</v>
      </c>
      <c r="AR8" s="31"/>
    </row>
    <row r="9" spans="1:44" ht="20.25" x14ac:dyDescent="0.3">
      <c r="A9" s="61" t="s">
        <v>55</v>
      </c>
      <c r="B9" s="62">
        <v>5</v>
      </c>
      <c r="C9" s="50">
        <v>1862</v>
      </c>
      <c r="D9" s="63" t="s">
        <v>66</v>
      </c>
      <c r="E9" s="66" t="s">
        <v>67</v>
      </c>
      <c r="F9" s="53" t="s">
        <v>58</v>
      </c>
      <c r="G9" s="65">
        <v>2</v>
      </c>
      <c r="H9" s="55"/>
      <c r="I9" s="56"/>
      <c r="J9" s="57"/>
      <c r="K9" s="58"/>
      <c r="L9" s="56"/>
      <c r="M9" s="57"/>
      <c r="N9" s="58"/>
      <c r="O9" s="56"/>
      <c r="P9" s="57"/>
      <c r="Q9" s="58"/>
      <c r="R9" s="56">
        <v>34</v>
      </c>
      <c r="S9" s="57"/>
      <c r="T9" s="58"/>
      <c r="U9" s="56"/>
      <c r="V9" s="57"/>
      <c r="W9" s="58"/>
      <c r="X9" s="56"/>
      <c r="Y9" s="57"/>
      <c r="Z9" s="58"/>
      <c r="AA9" s="56"/>
      <c r="AB9" s="57"/>
      <c r="AC9" s="59"/>
      <c r="AD9" s="56"/>
      <c r="AE9" s="57"/>
      <c r="AF9" s="59"/>
      <c r="AG9" s="56"/>
      <c r="AH9" s="57"/>
      <c r="AI9" s="58"/>
      <c r="AJ9" s="56">
        <v>127</v>
      </c>
      <c r="AK9" s="57"/>
      <c r="AL9" s="58"/>
      <c r="AM9" s="56"/>
      <c r="AN9" s="57"/>
      <c r="AO9" s="60">
        <f t="shared" si="0"/>
        <v>322</v>
      </c>
      <c r="AR9" s="31"/>
    </row>
    <row r="10" spans="1:44" ht="20.25" x14ac:dyDescent="0.3">
      <c r="A10" s="61" t="s">
        <v>55</v>
      </c>
      <c r="B10" s="62">
        <v>6</v>
      </c>
      <c r="C10" s="50">
        <v>1862</v>
      </c>
      <c r="D10" s="63" t="s">
        <v>68</v>
      </c>
      <c r="E10" s="66" t="s">
        <v>69</v>
      </c>
      <c r="F10" s="53" t="s">
        <v>70</v>
      </c>
      <c r="G10" s="65">
        <v>2</v>
      </c>
      <c r="H10" s="55"/>
      <c r="I10" s="56"/>
      <c r="J10" s="57"/>
      <c r="K10" s="58"/>
      <c r="L10" s="56"/>
      <c r="M10" s="57"/>
      <c r="N10" s="58"/>
      <c r="O10" s="56"/>
      <c r="P10" s="57"/>
      <c r="Q10" s="58"/>
      <c r="R10" s="56"/>
      <c r="S10" s="57"/>
      <c r="T10" s="58"/>
      <c r="U10" s="56"/>
      <c r="V10" s="57"/>
      <c r="W10" s="58"/>
      <c r="X10" s="56"/>
      <c r="Y10" s="57"/>
      <c r="Z10" s="58"/>
      <c r="AA10" s="56"/>
      <c r="AB10" s="57"/>
      <c r="AC10" s="59"/>
      <c r="AD10" s="56"/>
      <c r="AE10" s="57"/>
      <c r="AF10" s="59"/>
      <c r="AG10" s="56"/>
      <c r="AH10" s="57"/>
      <c r="AI10" s="58"/>
      <c r="AJ10" s="56"/>
      <c r="AK10" s="57">
        <v>52</v>
      </c>
      <c r="AL10" s="58"/>
      <c r="AM10" s="56"/>
      <c r="AN10" s="57"/>
      <c r="AO10" s="60">
        <f t="shared" si="0"/>
        <v>104</v>
      </c>
      <c r="AR10" s="31"/>
    </row>
    <row r="11" spans="1:44" ht="20.25" x14ac:dyDescent="0.3">
      <c r="A11" s="61" t="s">
        <v>55</v>
      </c>
      <c r="B11" s="62">
        <v>7</v>
      </c>
      <c r="C11" s="50">
        <v>1862</v>
      </c>
      <c r="D11" s="63" t="s">
        <v>71</v>
      </c>
      <c r="E11" s="64" t="s">
        <v>72</v>
      </c>
      <c r="F11" s="53" t="s">
        <v>70</v>
      </c>
      <c r="G11" s="65">
        <v>2</v>
      </c>
      <c r="H11" s="55"/>
      <c r="I11" s="56"/>
      <c r="J11" s="57"/>
      <c r="K11" s="58"/>
      <c r="L11" s="56"/>
      <c r="M11" s="57"/>
      <c r="N11" s="58"/>
      <c r="O11" s="56">
        <v>8</v>
      </c>
      <c r="P11" s="57"/>
      <c r="Q11" s="58"/>
      <c r="R11" s="56"/>
      <c r="S11" s="57"/>
      <c r="T11" s="58"/>
      <c r="U11" s="56"/>
      <c r="V11" s="57"/>
      <c r="W11" s="58"/>
      <c r="X11" s="56"/>
      <c r="Y11" s="57"/>
      <c r="Z11" s="58"/>
      <c r="AA11" s="56"/>
      <c r="AB11" s="57"/>
      <c r="AC11" s="59"/>
      <c r="AD11" s="56"/>
      <c r="AE11" s="57"/>
      <c r="AF11" s="59"/>
      <c r="AG11" s="56"/>
      <c r="AH11" s="57"/>
      <c r="AI11" s="58"/>
      <c r="AJ11" s="56"/>
      <c r="AK11" s="57"/>
      <c r="AL11" s="58"/>
      <c r="AM11" s="56"/>
      <c r="AN11" s="57"/>
      <c r="AO11" s="60">
        <f t="shared" si="0"/>
        <v>16</v>
      </c>
      <c r="AR11" s="31"/>
    </row>
    <row r="12" spans="1:44" ht="20.25" x14ac:dyDescent="0.3">
      <c r="A12" s="61" t="s">
        <v>55</v>
      </c>
      <c r="B12" s="62">
        <v>8</v>
      </c>
      <c r="C12" s="50">
        <v>1862</v>
      </c>
      <c r="D12" s="63" t="s">
        <v>73</v>
      </c>
      <c r="E12" s="64" t="s">
        <v>74</v>
      </c>
      <c r="F12" s="53" t="s">
        <v>58</v>
      </c>
      <c r="G12" s="65">
        <v>2</v>
      </c>
      <c r="H12" s="55"/>
      <c r="I12" s="56"/>
      <c r="J12" s="57"/>
      <c r="K12" s="58"/>
      <c r="L12" s="56"/>
      <c r="M12" s="57"/>
      <c r="N12" s="58"/>
      <c r="O12" s="56"/>
      <c r="P12" s="57"/>
      <c r="Q12" s="58"/>
      <c r="R12" s="56">
        <v>7</v>
      </c>
      <c r="S12" s="57"/>
      <c r="T12" s="58"/>
      <c r="U12" s="56"/>
      <c r="V12" s="57"/>
      <c r="W12" s="58"/>
      <c r="X12" s="56"/>
      <c r="Y12" s="57"/>
      <c r="Z12" s="58"/>
      <c r="AA12" s="56"/>
      <c r="AB12" s="57"/>
      <c r="AC12" s="59"/>
      <c r="AD12" s="56"/>
      <c r="AE12" s="57"/>
      <c r="AF12" s="59"/>
      <c r="AG12" s="56"/>
      <c r="AH12" s="57"/>
      <c r="AI12" s="58"/>
      <c r="AJ12" s="56"/>
      <c r="AK12" s="57"/>
      <c r="AL12" s="58"/>
      <c r="AM12" s="56"/>
      <c r="AN12" s="57"/>
      <c r="AO12" s="60">
        <f t="shared" si="0"/>
        <v>14</v>
      </c>
      <c r="AR12" s="31"/>
    </row>
    <row r="13" spans="1:44" ht="20.25" x14ac:dyDescent="0.3">
      <c r="A13" s="61" t="s">
        <v>55</v>
      </c>
      <c r="B13" s="62">
        <v>9</v>
      </c>
      <c r="C13" s="69">
        <v>1862</v>
      </c>
      <c r="D13" s="63" t="s">
        <v>75</v>
      </c>
      <c r="E13" s="66" t="s">
        <v>76</v>
      </c>
      <c r="F13" s="53" t="s">
        <v>70</v>
      </c>
      <c r="G13" s="65">
        <v>1</v>
      </c>
      <c r="H13" s="55"/>
      <c r="I13" s="56"/>
      <c r="J13" s="57"/>
      <c r="K13" s="58"/>
      <c r="L13" s="56"/>
      <c r="M13" s="57"/>
      <c r="N13" s="58"/>
      <c r="O13" s="56"/>
      <c r="P13" s="57"/>
      <c r="Q13" s="58"/>
      <c r="R13" s="56"/>
      <c r="S13" s="57"/>
      <c r="T13" s="58"/>
      <c r="U13" s="56"/>
      <c r="V13" s="57"/>
      <c r="W13" s="58"/>
      <c r="X13" s="56"/>
      <c r="Y13" s="57"/>
      <c r="Z13" s="58"/>
      <c r="AA13" s="56"/>
      <c r="AB13" s="57"/>
      <c r="AC13" s="59"/>
      <c r="AD13" s="56">
        <v>15</v>
      </c>
      <c r="AE13" s="57"/>
      <c r="AF13" s="59"/>
      <c r="AG13" s="56"/>
      <c r="AH13" s="57"/>
      <c r="AI13" s="58"/>
      <c r="AJ13" s="56"/>
      <c r="AK13" s="57"/>
      <c r="AL13" s="58"/>
      <c r="AM13" s="56">
        <v>14</v>
      </c>
      <c r="AN13" s="57"/>
      <c r="AO13" s="60">
        <f t="shared" si="0"/>
        <v>29</v>
      </c>
      <c r="AR13" s="31"/>
    </row>
    <row r="14" spans="1:44" ht="20.25" x14ac:dyDescent="0.3">
      <c r="A14" s="61" t="s">
        <v>55</v>
      </c>
      <c r="B14" s="62">
        <v>10</v>
      </c>
      <c r="C14" s="70">
        <v>1862</v>
      </c>
      <c r="D14" s="63" t="s">
        <v>77</v>
      </c>
      <c r="E14" s="66" t="s">
        <v>78</v>
      </c>
      <c r="F14" s="53" t="s">
        <v>70</v>
      </c>
      <c r="G14" s="65">
        <v>1</v>
      </c>
      <c r="H14" s="55"/>
      <c r="I14" s="56"/>
      <c r="J14" s="57"/>
      <c r="K14" s="58"/>
      <c r="L14" s="56"/>
      <c r="M14" s="57"/>
      <c r="N14" s="58"/>
      <c r="O14" s="56"/>
      <c r="P14" s="57"/>
      <c r="Q14" s="58"/>
      <c r="R14" s="56"/>
      <c r="S14" s="57"/>
      <c r="T14" s="58"/>
      <c r="U14" s="56"/>
      <c r="V14" s="57"/>
      <c r="W14" s="58"/>
      <c r="X14" s="56"/>
      <c r="Y14" s="57"/>
      <c r="Z14" s="58"/>
      <c r="AA14" s="56">
        <v>1</v>
      </c>
      <c r="AB14" s="57"/>
      <c r="AC14" s="59"/>
      <c r="AD14" s="56"/>
      <c r="AE14" s="57"/>
      <c r="AF14" s="59"/>
      <c r="AG14" s="56"/>
      <c r="AH14" s="57"/>
      <c r="AI14" s="58"/>
      <c r="AJ14" s="56"/>
      <c r="AK14" s="57"/>
      <c r="AL14" s="58"/>
      <c r="AM14" s="56"/>
      <c r="AN14" s="57"/>
      <c r="AO14" s="60">
        <f t="shared" si="0"/>
        <v>1</v>
      </c>
      <c r="AR14" s="31"/>
    </row>
    <row r="15" spans="1:44" ht="20.25" x14ac:dyDescent="0.3">
      <c r="A15" s="61" t="s">
        <v>55</v>
      </c>
      <c r="B15" s="62">
        <v>11</v>
      </c>
      <c r="C15" s="70">
        <v>1862</v>
      </c>
      <c r="D15" s="63" t="s">
        <v>79</v>
      </c>
      <c r="E15" s="71" t="s">
        <v>80</v>
      </c>
      <c r="F15" s="72" t="s">
        <v>61</v>
      </c>
      <c r="G15" s="133">
        <v>2</v>
      </c>
      <c r="H15" s="55"/>
      <c r="I15" s="56"/>
      <c r="J15" s="57"/>
      <c r="K15" s="58"/>
      <c r="L15" s="56"/>
      <c r="M15" s="57"/>
      <c r="N15" s="58"/>
      <c r="O15" s="56"/>
      <c r="P15" s="57"/>
      <c r="Q15" s="58"/>
      <c r="R15" s="56">
        <v>6</v>
      </c>
      <c r="S15" s="57"/>
      <c r="T15" s="58"/>
      <c r="U15" s="56"/>
      <c r="V15" s="57"/>
      <c r="W15" s="58"/>
      <c r="X15" s="56"/>
      <c r="Y15" s="57"/>
      <c r="Z15" s="58"/>
      <c r="AA15" s="56"/>
      <c r="AB15" s="57"/>
      <c r="AC15" s="59"/>
      <c r="AD15" s="56"/>
      <c r="AE15" s="57"/>
      <c r="AF15" s="59"/>
      <c r="AG15" s="56"/>
      <c r="AH15" s="57"/>
      <c r="AI15" s="58"/>
      <c r="AJ15" s="56">
        <v>17</v>
      </c>
      <c r="AK15" s="57"/>
      <c r="AL15" s="58"/>
      <c r="AM15" s="56"/>
      <c r="AN15" s="57"/>
      <c r="AO15" s="60">
        <f t="shared" si="0"/>
        <v>46</v>
      </c>
      <c r="AR15" s="31"/>
    </row>
    <row r="16" spans="1:44" ht="20.25" x14ac:dyDescent="0.3">
      <c r="A16" s="61" t="s">
        <v>55</v>
      </c>
      <c r="B16" s="62">
        <v>12</v>
      </c>
      <c r="C16" s="70">
        <v>1862</v>
      </c>
      <c r="D16" s="63" t="s">
        <v>81</v>
      </c>
      <c r="E16" s="66" t="s">
        <v>82</v>
      </c>
      <c r="F16" s="53" t="s">
        <v>61</v>
      </c>
      <c r="G16" s="65">
        <v>2</v>
      </c>
      <c r="H16" s="55"/>
      <c r="I16" s="56"/>
      <c r="J16" s="57"/>
      <c r="K16" s="58"/>
      <c r="L16" s="56"/>
      <c r="M16" s="57"/>
      <c r="N16" s="58"/>
      <c r="O16" s="56"/>
      <c r="P16" s="57"/>
      <c r="Q16" s="58"/>
      <c r="R16" s="56">
        <v>4</v>
      </c>
      <c r="S16" s="57"/>
      <c r="T16" s="58"/>
      <c r="U16" s="56"/>
      <c r="V16" s="57"/>
      <c r="W16" s="58"/>
      <c r="X16" s="56"/>
      <c r="Y16" s="57"/>
      <c r="Z16" s="58"/>
      <c r="AA16" s="56"/>
      <c r="AB16" s="57"/>
      <c r="AC16" s="59"/>
      <c r="AD16" s="56"/>
      <c r="AE16" s="57"/>
      <c r="AF16" s="59"/>
      <c r="AG16" s="56"/>
      <c r="AH16" s="57"/>
      <c r="AI16" s="58"/>
      <c r="AJ16" s="56"/>
      <c r="AK16" s="57"/>
      <c r="AL16" s="58"/>
      <c r="AM16" s="56"/>
      <c r="AN16" s="57"/>
      <c r="AO16" s="60">
        <f t="shared" si="0"/>
        <v>8</v>
      </c>
      <c r="AR16" s="31"/>
    </row>
    <row r="17" spans="1:44" ht="20.25" x14ac:dyDescent="0.3">
      <c r="A17" s="61" t="s">
        <v>55</v>
      </c>
      <c r="B17" s="62">
        <v>13</v>
      </c>
      <c r="C17" s="50">
        <v>1862</v>
      </c>
      <c r="D17" s="63" t="s">
        <v>83</v>
      </c>
      <c r="E17" s="66" t="s">
        <v>82</v>
      </c>
      <c r="F17" s="53" t="s">
        <v>61</v>
      </c>
      <c r="G17" s="65">
        <v>2</v>
      </c>
      <c r="H17" s="55"/>
      <c r="I17" s="56"/>
      <c r="J17" s="57"/>
      <c r="K17" s="58"/>
      <c r="L17" s="56"/>
      <c r="M17" s="57"/>
      <c r="N17" s="58"/>
      <c r="O17" s="56"/>
      <c r="P17" s="57"/>
      <c r="Q17" s="58"/>
      <c r="R17" s="56">
        <v>3</v>
      </c>
      <c r="S17" s="57"/>
      <c r="T17" s="58"/>
      <c r="U17" s="56"/>
      <c r="V17" s="57"/>
      <c r="W17" s="58"/>
      <c r="X17" s="56"/>
      <c r="Y17" s="57"/>
      <c r="Z17" s="58"/>
      <c r="AA17" s="56"/>
      <c r="AB17" s="57"/>
      <c r="AC17" s="59"/>
      <c r="AD17" s="56"/>
      <c r="AE17" s="57"/>
      <c r="AF17" s="59"/>
      <c r="AG17" s="56"/>
      <c r="AH17" s="57"/>
      <c r="AI17" s="58"/>
      <c r="AJ17" s="56"/>
      <c r="AK17" s="57"/>
      <c r="AL17" s="58"/>
      <c r="AM17" s="56"/>
      <c r="AN17" s="57"/>
      <c r="AO17" s="60">
        <f t="shared" si="0"/>
        <v>6</v>
      </c>
      <c r="AR17" s="31"/>
    </row>
    <row r="18" spans="1:44" ht="20.25" x14ac:dyDescent="0.3">
      <c r="A18" s="61" t="s">
        <v>55</v>
      </c>
      <c r="B18" s="62">
        <v>14</v>
      </c>
      <c r="C18" s="50">
        <v>1862</v>
      </c>
      <c r="D18" s="63" t="s">
        <v>84</v>
      </c>
      <c r="E18" s="63" t="s">
        <v>85</v>
      </c>
      <c r="F18" s="53" t="s">
        <v>61</v>
      </c>
      <c r="G18" s="65">
        <v>1</v>
      </c>
      <c r="H18" s="55"/>
      <c r="I18" s="56"/>
      <c r="J18" s="57"/>
      <c r="K18" s="58"/>
      <c r="L18" s="56"/>
      <c r="M18" s="57"/>
      <c r="N18" s="58"/>
      <c r="O18" s="56"/>
      <c r="P18" s="57"/>
      <c r="Q18" s="58"/>
      <c r="R18" s="56"/>
      <c r="S18" s="57"/>
      <c r="T18" s="58"/>
      <c r="U18" s="56"/>
      <c r="V18" s="57"/>
      <c r="W18" s="58"/>
      <c r="X18" s="56"/>
      <c r="Y18" s="57"/>
      <c r="Z18" s="58"/>
      <c r="AA18" s="56"/>
      <c r="AB18" s="57"/>
      <c r="AC18" s="59"/>
      <c r="AD18" s="56"/>
      <c r="AE18" s="57"/>
      <c r="AF18" s="59"/>
      <c r="AG18" s="56"/>
      <c r="AH18" s="57"/>
      <c r="AI18" s="58"/>
      <c r="AJ18" s="56">
        <v>2</v>
      </c>
      <c r="AK18" s="57"/>
      <c r="AL18" s="58"/>
      <c r="AM18" s="56"/>
      <c r="AN18" s="57"/>
      <c r="AO18" s="60">
        <f t="shared" si="0"/>
        <v>2</v>
      </c>
      <c r="AR18" s="31"/>
    </row>
    <row r="19" spans="1:44" ht="20.25" x14ac:dyDescent="0.3">
      <c r="A19" s="61" t="s">
        <v>55</v>
      </c>
      <c r="B19" s="62">
        <v>15</v>
      </c>
      <c r="C19" s="67">
        <v>1862</v>
      </c>
      <c r="D19" s="63" t="s">
        <v>86</v>
      </c>
      <c r="E19" s="63" t="s">
        <v>87</v>
      </c>
      <c r="F19" s="53" t="s">
        <v>61</v>
      </c>
      <c r="G19" s="65">
        <v>1</v>
      </c>
      <c r="H19" s="55"/>
      <c r="I19" s="56"/>
      <c r="J19" s="57"/>
      <c r="K19" s="58"/>
      <c r="L19" s="56"/>
      <c r="M19" s="57"/>
      <c r="N19" s="58"/>
      <c r="O19" s="56"/>
      <c r="P19" s="57"/>
      <c r="Q19" s="58"/>
      <c r="R19" s="56"/>
      <c r="S19" s="57"/>
      <c r="T19" s="58"/>
      <c r="U19" s="56"/>
      <c r="V19" s="57"/>
      <c r="W19" s="58"/>
      <c r="X19" s="56"/>
      <c r="Y19" s="57"/>
      <c r="Z19" s="58"/>
      <c r="AA19" s="56"/>
      <c r="AB19" s="57"/>
      <c r="AC19" s="59"/>
      <c r="AD19" s="56"/>
      <c r="AE19" s="57"/>
      <c r="AF19" s="59"/>
      <c r="AG19" s="56"/>
      <c r="AH19" s="57"/>
      <c r="AI19" s="58"/>
      <c r="AJ19" s="56"/>
      <c r="AK19" s="57">
        <v>1</v>
      </c>
      <c r="AL19" s="58"/>
      <c r="AM19" s="56"/>
      <c r="AN19" s="57"/>
      <c r="AO19" s="60">
        <f t="shared" si="0"/>
        <v>1</v>
      </c>
      <c r="AR19" s="31"/>
    </row>
    <row r="20" spans="1:44" ht="20.25" x14ac:dyDescent="0.3">
      <c r="A20" s="61" t="s">
        <v>55</v>
      </c>
      <c r="B20" s="62">
        <v>16</v>
      </c>
      <c r="C20" s="50">
        <v>1862</v>
      </c>
      <c r="D20" s="63" t="s">
        <v>88</v>
      </c>
      <c r="E20" s="63" t="s">
        <v>89</v>
      </c>
      <c r="F20" s="53" t="s">
        <v>61</v>
      </c>
      <c r="G20" s="65">
        <v>2</v>
      </c>
      <c r="H20" s="55"/>
      <c r="I20" s="56"/>
      <c r="J20" s="57"/>
      <c r="K20" s="58"/>
      <c r="L20" s="56"/>
      <c r="M20" s="57"/>
      <c r="N20" s="58"/>
      <c r="O20" s="56"/>
      <c r="P20" s="57"/>
      <c r="Q20" s="58"/>
      <c r="R20" s="56">
        <v>1</v>
      </c>
      <c r="S20" s="57"/>
      <c r="T20" s="58"/>
      <c r="U20" s="56"/>
      <c r="V20" s="57"/>
      <c r="W20" s="58"/>
      <c r="X20" s="56"/>
      <c r="Y20" s="57"/>
      <c r="Z20" s="58"/>
      <c r="AA20" s="56"/>
      <c r="AB20" s="57"/>
      <c r="AC20" s="59"/>
      <c r="AD20" s="56"/>
      <c r="AE20" s="57"/>
      <c r="AF20" s="59"/>
      <c r="AG20" s="56"/>
      <c r="AH20" s="57"/>
      <c r="AI20" s="58"/>
      <c r="AJ20" s="56"/>
      <c r="AK20" s="57">
        <v>7</v>
      </c>
      <c r="AL20" s="58"/>
      <c r="AM20" s="56"/>
      <c r="AN20" s="57"/>
      <c r="AO20" s="60">
        <f t="shared" si="0"/>
        <v>16</v>
      </c>
      <c r="AR20" s="31"/>
    </row>
    <row r="21" spans="1:44" ht="20.25" x14ac:dyDescent="0.3">
      <c r="A21" s="61" t="s">
        <v>55</v>
      </c>
      <c r="B21" s="62">
        <v>17</v>
      </c>
      <c r="C21" s="50">
        <v>1862</v>
      </c>
      <c r="D21" s="63" t="s">
        <v>90</v>
      </c>
      <c r="E21" s="63" t="s">
        <v>91</v>
      </c>
      <c r="F21" s="53" t="s">
        <v>70</v>
      </c>
      <c r="G21" s="65">
        <v>2</v>
      </c>
      <c r="H21" s="55"/>
      <c r="I21" s="56">
        <v>4</v>
      </c>
      <c r="J21" s="57"/>
      <c r="K21" s="58"/>
      <c r="L21" s="56"/>
      <c r="M21" s="57"/>
      <c r="N21" s="58"/>
      <c r="O21" s="56">
        <v>53</v>
      </c>
      <c r="P21" s="57"/>
      <c r="Q21" s="58"/>
      <c r="R21" s="56"/>
      <c r="S21" s="57"/>
      <c r="T21" s="58"/>
      <c r="U21" s="56"/>
      <c r="V21" s="57"/>
      <c r="W21" s="58"/>
      <c r="X21" s="56"/>
      <c r="Y21" s="57"/>
      <c r="Z21" s="58"/>
      <c r="AA21" s="56"/>
      <c r="AB21" s="57"/>
      <c r="AC21" s="59"/>
      <c r="AD21" s="56"/>
      <c r="AE21" s="57"/>
      <c r="AF21" s="59"/>
      <c r="AG21" s="56">
        <v>19</v>
      </c>
      <c r="AH21" s="57"/>
      <c r="AI21" s="58"/>
      <c r="AJ21" s="56"/>
      <c r="AK21" s="57">
        <v>1</v>
      </c>
      <c r="AL21" s="58"/>
      <c r="AM21" s="56"/>
      <c r="AN21" s="57"/>
      <c r="AO21" s="60">
        <f t="shared" si="0"/>
        <v>154</v>
      </c>
      <c r="AR21" s="31"/>
    </row>
    <row r="22" spans="1:44" ht="20.25" x14ac:dyDescent="0.3">
      <c r="A22" s="61" t="s">
        <v>55</v>
      </c>
      <c r="B22" s="62">
        <v>18</v>
      </c>
      <c r="C22" s="50">
        <v>1862</v>
      </c>
      <c r="D22" s="63" t="s">
        <v>92</v>
      </c>
      <c r="E22" s="63" t="s">
        <v>93</v>
      </c>
      <c r="F22" s="53" t="s">
        <v>70</v>
      </c>
      <c r="G22" s="65">
        <v>1</v>
      </c>
      <c r="H22" s="55"/>
      <c r="I22" s="56"/>
      <c r="J22" s="57"/>
      <c r="K22" s="58"/>
      <c r="L22" s="56"/>
      <c r="M22" s="57"/>
      <c r="N22" s="58"/>
      <c r="O22" s="56"/>
      <c r="P22" s="57"/>
      <c r="Q22" s="58"/>
      <c r="R22" s="56"/>
      <c r="S22" s="57"/>
      <c r="T22" s="58"/>
      <c r="U22" s="56"/>
      <c r="V22" s="57"/>
      <c r="W22" s="58"/>
      <c r="X22" s="56"/>
      <c r="Y22" s="57"/>
      <c r="Z22" s="58"/>
      <c r="AA22" s="56"/>
      <c r="AB22" s="57"/>
      <c r="AC22" s="59"/>
      <c r="AD22" s="56"/>
      <c r="AE22" s="57"/>
      <c r="AF22" s="59"/>
      <c r="AG22" s="56"/>
      <c r="AH22" s="57"/>
      <c r="AI22" s="58"/>
      <c r="AJ22" s="56">
        <v>11</v>
      </c>
      <c r="AK22" s="57">
        <v>15</v>
      </c>
      <c r="AL22" s="58"/>
      <c r="AM22" s="56"/>
      <c r="AN22" s="57"/>
      <c r="AO22" s="60">
        <f t="shared" si="0"/>
        <v>26</v>
      </c>
      <c r="AR22" s="31"/>
    </row>
    <row r="23" spans="1:44" ht="20.25" x14ac:dyDescent="0.3">
      <c r="A23" s="61" t="s">
        <v>55</v>
      </c>
      <c r="B23" s="62">
        <v>19</v>
      </c>
      <c r="C23" s="50">
        <v>1862</v>
      </c>
      <c r="D23" s="63" t="s">
        <v>94</v>
      </c>
      <c r="E23" s="63" t="s">
        <v>95</v>
      </c>
      <c r="F23" s="53" t="s">
        <v>61</v>
      </c>
      <c r="G23" s="65">
        <v>1</v>
      </c>
      <c r="H23" s="55"/>
      <c r="I23" s="56"/>
      <c r="J23" s="57"/>
      <c r="K23" s="58"/>
      <c r="L23" s="56"/>
      <c r="M23" s="57"/>
      <c r="N23" s="58"/>
      <c r="O23" s="56">
        <v>6</v>
      </c>
      <c r="P23" s="57"/>
      <c r="Q23" s="58"/>
      <c r="R23" s="56"/>
      <c r="S23" s="57"/>
      <c r="T23" s="58"/>
      <c r="U23" s="56"/>
      <c r="V23" s="57"/>
      <c r="W23" s="58"/>
      <c r="X23" s="56"/>
      <c r="Y23" s="57"/>
      <c r="Z23" s="58"/>
      <c r="AA23" s="56"/>
      <c r="AB23" s="57"/>
      <c r="AC23" s="59"/>
      <c r="AD23" s="56"/>
      <c r="AE23" s="57"/>
      <c r="AF23" s="59"/>
      <c r="AG23" s="56"/>
      <c r="AH23" s="57"/>
      <c r="AI23" s="58"/>
      <c r="AJ23" s="56">
        <v>8</v>
      </c>
      <c r="AK23" s="57">
        <v>10</v>
      </c>
      <c r="AL23" s="58"/>
      <c r="AM23" s="56"/>
      <c r="AN23" s="57"/>
      <c r="AO23" s="60">
        <f t="shared" si="0"/>
        <v>24</v>
      </c>
      <c r="AR23" s="31"/>
    </row>
    <row r="24" spans="1:44" ht="21" thickBot="1" x14ac:dyDescent="0.35">
      <c r="A24" s="61" t="s">
        <v>55</v>
      </c>
      <c r="B24" s="62">
        <v>20</v>
      </c>
      <c r="C24" s="50">
        <v>1867</v>
      </c>
      <c r="D24" s="63" t="s">
        <v>96</v>
      </c>
      <c r="E24" s="63" t="s">
        <v>97</v>
      </c>
      <c r="F24" s="73" t="s">
        <v>70</v>
      </c>
      <c r="G24" s="65">
        <v>2</v>
      </c>
      <c r="H24" s="55"/>
      <c r="I24" s="56"/>
      <c r="J24" s="57"/>
      <c r="K24" s="58"/>
      <c r="L24" s="56"/>
      <c r="M24" s="57"/>
      <c r="N24" s="58"/>
      <c r="O24" s="56"/>
      <c r="P24" s="57"/>
      <c r="Q24" s="58"/>
      <c r="R24" s="56"/>
      <c r="S24" s="57"/>
      <c r="T24" s="58"/>
      <c r="U24" s="56">
        <v>1</v>
      </c>
      <c r="V24" s="57"/>
      <c r="W24" s="58"/>
      <c r="X24" s="56">
        <v>1</v>
      </c>
      <c r="Y24" s="57"/>
      <c r="Z24" s="58"/>
      <c r="AA24" s="56"/>
      <c r="AB24" s="57"/>
      <c r="AC24" s="59"/>
      <c r="AD24" s="56"/>
      <c r="AE24" s="57"/>
      <c r="AF24" s="59"/>
      <c r="AG24" s="56"/>
      <c r="AH24" s="57"/>
      <c r="AI24" s="58"/>
      <c r="AJ24" s="56"/>
      <c r="AK24" s="57"/>
      <c r="AL24" s="58"/>
      <c r="AM24" s="56"/>
      <c r="AN24" s="57"/>
      <c r="AO24" s="60">
        <f t="shared" si="0"/>
        <v>4</v>
      </c>
      <c r="AR24" s="31"/>
    </row>
    <row r="25" spans="1:44" ht="20.25" x14ac:dyDescent="0.3">
      <c r="A25" s="61" t="s">
        <v>55</v>
      </c>
      <c r="B25" s="62">
        <v>21</v>
      </c>
      <c r="C25" s="50">
        <v>1867</v>
      </c>
      <c r="D25" s="63" t="s">
        <v>98</v>
      </c>
      <c r="E25" s="63" t="s">
        <v>99</v>
      </c>
      <c r="F25" s="72" t="s">
        <v>70</v>
      </c>
      <c r="G25" s="65">
        <v>2</v>
      </c>
      <c r="H25" s="55"/>
      <c r="I25" s="56"/>
      <c r="J25" s="57"/>
      <c r="K25" s="58"/>
      <c r="L25" s="56"/>
      <c r="M25" s="57"/>
      <c r="N25" s="58"/>
      <c r="O25" s="56"/>
      <c r="P25" s="57"/>
      <c r="Q25" s="58"/>
      <c r="R25" s="56">
        <v>2</v>
      </c>
      <c r="S25" s="57"/>
      <c r="T25" s="58"/>
      <c r="U25" s="56"/>
      <c r="V25" s="57"/>
      <c r="W25" s="58"/>
      <c r="X25" s="56"/>
      <c r="Y25" s="57"/>
      <c r="Z25" s="58"/>
      <c r="AA25" s="56"/>
      <c r="AB25" s="57"/>
      <c r="AC25" s="59"/>
      <c r="AD25" s="56"/>
      <c r="AE25" s="57"/>
      <c r="AF25" s="59"/>
      <c r="AG25" s="56"/>
      <c r="AH25" s="57"/>
      <c r="AI25" s="58"/>
      <c r="AJ25" s="56"/>
      <c r="AK25" s="57"/>
      <c r="AL25" s="58"/>
      <c r="AM25" s="56"/>
      <c r="AN25" s="57"/>
      <c r="AO25" s="60">
        <f t="shared" si="0"/>
        <v>4</v>
      </c>
      <c r="AR25" s="31"/>
    </row>
    <row r="26" spans="1:44" ht="20.25" x14ac:dyDescent="0.3">
      <c r="A26" s="61" t="s">
        <v>55</v>
      </c>
      <c r="B26" s="62">
        <v>22</v>
      </c>
      <c r="C26" s="50">
        <v>1867</v>
      </c>
      <c r="D26" s="63" t="s">
        <v>100</v>
      </c>
      <c r="E26" s="63" t="s">
        <v>101</v>
      </c>
      <c r="F26" s="53" t="s">
        <v>70</v>
      </c>
      <c r="G26" s="65">
        <v>2</v>
      </c>
      <c r="H26" s="55"/>
      <c r="I26" s="56"/>
      <c r="J26" s="57"/>
      <c r="K26" s="58"/>
      <c r="L26" s="56"/>
      <c r="M26" s="57"/>
      <c r="N26" s="58"/>
      <c r="O26" s="56"/>
      <c r="P26" s="57"/>
      <c r="Q26" s="58"/>
      <c r="R26" s="56">
        <v>9</v>
      </c>
      <c r="S26" s="57"/>
      <c r="T26" s="58"/>
      <c r="U26" s="56"/>
      <c r="V26" s="57"/>
      <c r="W26" s="58"/>
      <c r="X26" s="56"/>
      <c r="Y26" s="57"/>
      <c r="Z26" s="58"/>
      <c r="AA26" s="56"/>
      <c r="AB26" s="57"/>
      <c r="AC26" s="59"/>
      <c r="AD26" s="56"/>
      <c r="AE26" s="57"/>
      <c r="AF26" s="59"/>
      <c r="AG26" s="56"/>
      <c r="AH26" s="57"/>
      <c r="AI26" s="58"/>
      <c r="AJ26" s="56"/>
      <c r="AK26" s="57"/>
      <c r="AL26" s="58"/>
      <c r="AM26" s="56"/>
      <c r="AN26" s="57"/>
      <c r="AO26" s="60">
        <f t="shared" si="0"/>
        <v>18</v>
      </c>
      <c r="AR26" s="31"/>
    </row>
    <row r="27" spans="1:44" ht="20.25" x14ac:dyDescent="0.3">
      <c r="A27" s="61" t="s">
        <v>55</v>
      </c>
      <c r="B27" s="62">
        <v>23</v>
      </c>
      <c r="C27" s="50">
        <v>1867</v>
      </c>
      <c r="D27" s="63" t="s">
        <v>102</v>
      </c>
      <c r="E27" s="63" t="s">
        <v>103</v>
      </c>
      <c r="F27" s="53" t="s">
        <v>70</v>
      </c>
      <c r="G27" s="65">
        <v>1</v>
      </c>
      <c r="H27" s="55"/>
      <c r="I27" s="56"/>
      <c r="J27" s="57">
        <v>1</v>
      </c>
      <c r="K27" s="58"/>
      <c r="L27" s="56"/>
      <c r="M27" s="57"/>
      <c r="N27" s="58"/>
      <c r="O27" s="56"/>
      <c r="P27" s="57"/>
      <c r="Q27" s="58"/>
      <c r="R27" s="56"/>
      <c r="S27" s="57"/>
      <c r="T27" s="58"/>
      <c r="U27" s="56"/>
      <c r="V27" s="57"/>
      <c r="W27" s="58"/>
      <c r="X27" s="56"/>
      <c r="Y27" s="57"/>
      <c r="Z27" s="58"/>
      <c r="AA27" s="56"/>
      <c r="AB27" s="57"/>
      <c r="AC27" s="59"/>
      <c r="AD27" s="56"/>
      <c r="AE27" s="57"/>
      <c r="AF27" s="59"/>
      <c r="AG27" s="56"/>
      <c r="AH27" s="57"/>
      <c r="AI27" s="58"/>
      <c r="AJ27" s="56"/>
      <c r="AK27" s="57"/>
      <c r="AL27" s="58"/>
      <c r="AM27" s="56"/>
      <c r="AN27" s="57"/>
      <c r="AO27" s="60">
        <f t="shared" si="0"/>
        <v>1</v>
      </c>
      <c r="AR27" s="31"/>
    </row>
    <row r="28" spans="1:44" ht="20.25" x14ac:dyDescent="0.3">
      <c r="A28" s="61" t="s">
        <v>55</v>
      </c>
      <c r="B28" s="74">
        <v>24</v>
      </c>
      <c r="C28" s="50">
        <v>1867</v>
      </c>
      <c r="D28" s="63" t="s">
        <v>104</v>
      </c>
      <c r="E28" s="63" t="s">
        <v>105</v>
      </c>
      <c r="F28" s="53" t="s">
        <v>61</v>
      </c>
      <c r="G28" s="65">
        <v>1</v>
      </c>
      <c r="H28" s="55"/>
      <c r="I28" s="56">
        <v>1</v>
      </c>
      <c r="J28" s="57"/>
      <c r="K28" s="58"/>
      <c r="L28" s="56"/>
      <c r="M28" s="57"/>
      <c r="N28" s="58"/>
      <c r="O28" s="56">
        <v>1</v>
      </c>
      <c r="P28" s="57"/>
      <c r="Q28" s="58"/>
      <c r="R28" s="56">
        <v>1</v>
      </c>
      <c r="S28" s="57"/>
      <c r="T28" s="58"/>
      <c r="U28" s="56"/>
      <c r="V28" s="57"/>
      <c r="W28" s="58"/>
      <c r="X28" s="56"/>
      <c r="Y28" s="57"/>
      <c r="Z28" s="58"/>
      <c r="AA28" s="56"/>
      <c r="AB28" s="57"/>
      <c r="AC28" s="59"/>
      <c r="AD28" s="56"/>
      <c r="AE28" s="57"/>
      <c r="AF28" s="59"/>
      <c r="AG28" s="56"/>
      <c r="AH28" s="57"/>
      <c r="AI28" s="58"/>
      <c r="AJ28" s="56"/>
      <c r="AK28" s="57"/>
      <c r="AL28" s="58"/>
      <c r="AM28" s="56"/>
      <c r="AN28" s="57"/>
      <c r="AO28" s="60">
        <f t="shared" si="0"/>
        <v>3</v>
      </c>
      <c r="AR28" s="31"/>
    </row>
    <row r="29" spans="1:44" ht="21" thickBot="1" x14ac:dyDescent="0.35">
      <c r="A29" s="75" t="s">
        <v>55</v>
      </c>
      <c r="B29" s="76">
        <v>25</v>
      </c>
      <c r="C29" s="77"/>
      <c r="D29" s="78" t="s">
        <v>106</v>
      </c>
      <c r="E29" s="78" t="s">
        <v>107</v>
      </c>
      <c r="F29" s="53"/>
      <c r="G29" s="65">
        <v>2</v>
      </c>
      <c r="H29" s="58"/>
      <c r="I29" s="56"/>
      <c r="J29" s="57"/>
      <c r="K29" s="58"/>
      <c r="L29" s="56"/>
      <c r="M29" s="57"/>
      <c r="N29" s="58"/>
      <c r="O29" s="56"/>
      <c r="P29" s="57"/>
      <c r="Q29" s="58"/>
      <c r="R29" s="56">
        <v>1</v>
      </c>
      <c r="S29" s="57"/>
      <c r="T29" s="58"/>
      <c r="U29" s="56"/>
      <c r="V29" s="57"/>
      <c r="W29" s="58"/>
      <c r="X29" s="56"/>
      <c r="Y29" s="57"/>
      <c r="Z29" s="58"/>
      <c r="AA29" s="56"/>
      <c r="AB29" s="57"/>
      <c r="AC29" s="59"/>
      <c r="AD29" s="56"/>
      <c r="AE29" s="57"/>
      <c r="AF29" s="59"/>
      <c r="AG29" s="56"/>
      <c r="AH29" s="57"/>
      <c r="AI29" s="58"/>
      <c r="AJ29" s="56"/>
      <c r="AK29" s="57"/>
      <c r="AL29" s="58"/>
      <c r="AM29" s="56"/>
      <c r="AN29" s="57"/>
      <c r="AO29" s="60">
        <f t="shared" si="0"/>
        <v>2</v>
      </c>
      <c r="AR29" s="31"/>
    </row>
    <row r="30" spans="1:44" ht="27" thickBot="1" x14ac:dyDescent="0.45">
      <c r="A30" s="79"/>
      <c r="B30" s="235"/>
      <c r="C30" s="235" t="s">
        <v>108</v>
      </c>
      <c r="D30" s="235"/>
      <c r="E30" s="235"/>
      <c r="F30" s="80"/>
      <c r="G30" s="81"/>
      <c r="H30" s="232" t="s">
        <v>108</v>
      </c>
      <c r="I30" s="233"/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33"/>
      <c r="U30" s="233"/>
      <c r="V30" s="233"/>
      <c r="W30" s="233"/>
      <c r="X30" s="233"/>
      <c r="Y30" s="233"/>
      <c r="Z30" s="233"/>
      <c r="AA30" s="233"/>
      <c r="AB30" s="233"/>
      <c r="AC30" s="233"/>
      <c r="AD30" s="233"/>
      <c r="AE30" s="233"/>
      <c r="AF30" s="233"/>
      <c r="AG30" s="233"/>
      <c r="AH30" s="233"/>
      <c r="AI30" s="233"/>
      <c r="AJ30" s="233"/>
      <c r="AK30" s="233"/>
      <c r="AL30" s="233"/>
      <c r="AM30" s="233"/>
      <c r="AN30" s="234"/>
      <c r="AO30" s="82">
        <f>SUM(AO5:AO29)</f>
        <v>959</v>
      </c>
      <c r="AR30" s="31"/>
    </row>
    <row r="31" spans="1:44" ht="21" thickBot="1" x14ac:dyDescent="0.35">
      <c r="A31" s="83"/>
      <c r="B31" s="84"/>
      <c r="C31" s="85"/>
      <c r="D31" s="84"/>
      <c r="E31" s="84"/>
      <c r="F31" s="84"/>
      <c r="G31" s="86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7"/>
      <c r="AD31" s="87"/>
      <c r="AE31" s="87"/>
      <c r="AF31" s="88"/>
      <c r="AG31" s="88"/>
      <c r="AH31" s="88"/>
      <c r="AI31" s="84"/>
      <c r="AJ31" s="84"/>
      <c r="AK31" s="84"/>
      <c r="AL31" s="84"/>
      <c r="AM31" s="84"/>
      <c r="AN31" s="84"/>
      <c r="AO31" s="89"/>
      <c r="AR31" s="31"/>
    </row>
    <row r="32" spans="1:44" ht="20.25" x14ac:dyDescent="0.3">
      <c r="A32" s="83"/>
      <c r="B32" s="90"/>
      <c r="C32" s="69"/>
      <c r="D32" s="224" t="s">
        <v>109</v>
      </c>
      <c r="E32" s="224"/>
      <c r="F32" s="91"/>
      <c r="G32" s="92"/>
      <c r="H32" s="163"/>
      <c r="I32" s="164">
        <f>SUM(I5:I29)</f>
        <v>5</v>
      </c>
      <c r="J32" s="165"/>
      <c r="K32" s="163"/>
      <c r="L32" s="164">
        <f>SUM(L5:L29)</f>
        <v>0</v>
      </c>
      <c r="M32" s="165"/>
      <c r="N32" s="93"/>
      <c r="O32" s="56">
        <f>SUM(O5:O29)</f>
        <v>68</v>
      </c>
      <c r="P32" s="94"/>
      <c r="Q32" s="163"/>
      <c r="R32" s="164">
        <f>SUM(R5:R29)</f>
        <v>88</v>
      </c>
      <c r="S32" s="165"/>
      <c r="T32" s="163"/>
      <c r="U32" s="164">
        <f>SUM(U5:U29)</f>
        <v>1</v>
      </c>
      <c r="V32" s="165"/>
      <c r="W32" s="93"/>
      <c r="X32" s="56">
        <f>SUM(X5:X29)</f>
        <v>1</v>
      </c>
      <c r="Y32" s="94"/>
      <c r="Z32" s="95"/>
      <c r="AA32" s="56">
        <f>SUM(AA5:AA29)</f>
        <v>1</v>
      </c>
      <c r="AB32" s="94"/>
      <c r="AC32" s="97"/>
      <c r="AD32" s="56">
        <f>SUM(AD5:AD29)</f>
        <v>15</v>
      </c>
      <c r="AE32" s="94"/>
      <c r="AF32" s="163"/>
      <c r="AG32" s="164">
        <f>SUM(AG5:AG29)</f>
        <v>19</v>
      </c>
      <c r="AH32" s="165"/>
      <c r="AI32" s="95"/>
      <c r="AJ32" s="56">
        <f>SUM(AJ5:AJ29)</f>
        <v>166</v>
      </c>
      <c r="AK32" s="96"/>
      <c r="AL32" s="163"/>
      <c r="AM32" s="164">
        <f>SUM(AM5:AM29)</f>
        <v>14</v>
      </c>
      <c r="AN32" s="165"/>
      <c r="AO32" s="98">
        <f>SUM(H32:AN32)</f>
        <v>378</v>
      </c>
      <c r="AR32" s="31"/>
    </row>
    <row r="33" spans="1:44" ht="21" thickBot="1" x14ac:dyDescent="0.35">
      <c r="A33" s="83"/>
      <c r="B33" s="99"/>
      <c r="C33" s="100"/>
      <c r="D33" s="225" t="s">
        <v>110</v>
      </c>
      <c r="E33" s="225"/>
      <c r="F33" s="101"/>
      <c r="G33" s="92"/>
      <c r="H33" s="105"/>
      <c r="I33" s="103"/>
      <c r="J33" s="166">
        <f>SUM(J5:J29)</f>
        <v>1</v>
      </c>
      <c r="K33" s="105"/>
      <c r="L33" s="103"/>
      <c r="M33" s="166">
        <f>SUM(M5:M29)</f>
        <v>0</v>
      </c>
      <c r="N33" s="102"/>
      <c r="O33" s="103"/>
      <c r="P33" s="104">
        <f>SUM(P5:P29)</f>
        <v>0</v>
      </c>
      <c r="Q33" s="105"/>
      <c r="R33" s="103"/>
      <c r="S33" s="166">
        <f>SUM(S5:S29)</f>
        <v>0</v>
      </c>
      <c r="T33" s="105"/>
      <c r="U33" s="103"/>
      <c r="V33" s="166">
        <f>SUM(V5:V29)</f>
        <v>0</v>
      </c>
      <c r="W33" s="102"/>
      <c r="X33" s="103"/>
      <c r="Y33" s="104">
        <f>SUM(Y5:Y29)</f>
        <v>0</v>
      </c>
      <c r="Z33" s="105"/>
      <c r="AA33" s="103"/>
      <c r="AB33" s="104">
        <f>SUM(AB5:AB29)</f>
        <v>0</v>
      </c>
      <c r="AC33" s="106"/>
      <c r="AD33" s="107"/>
      <c r="AE33" s="104">
        <f>SUM(AE5:AE29)</f>
        <v>0</v>
      </c>
      <c r="AF33" s="167"/>
      <c r="AG33" s="107"/>
      <c r="AH33" s="166">
        <f>SUM(AH5:AH29)</f>
        <v>0</v>
      </c>
      <c r="AI33" s="105"/>
      <c r="AJ33" s="103"/>
      <c r="AK33" s="104">
        <f>SUM(AK5:AK29)</f>
        <v>150</v>
      </c>
      <c r="AL33" s="105"/>
      <c r="AM33" s="103"/>
      <c r="AN33" s="166">
        <f>SUM(AN5:AN29)</f>
        <v>0</v>
      </c>
      <c r="AO33" s="108">
        <f>SUM(H33:AN33)</f>
        <v>151</v>
      </c>
      <c r="AR33" s="31"/>
    </row>
    <row r="34" spans="1:44" ht="27" thickBot="1" x14ac:dyDescent="0.45">
      <c r="A34" s="83"/>
      <c r="B34" s="84"/>
      <c r="C34" s="85"/>
      <c r="D34" s="84"/>
      <c r="E34" s="84"/>
      <c r="F34" s="84"/>
      <c r="G34" s="109"/>
      <c r="H34" s="226" t="s">
        <v>111</v>
      </c>
      <c r="I34" s="227"/>
      <c r="J34" s="227"/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 t="s">
        <v>111</v>
      </c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227"/>
      <c r="AG34" s="227"/>
      <c r="AH34" s="227"/>
      <c r="AI34" s="227"/>
      <c r="AJ34" s="227"/>
      <c r="AK34" s="227"/>
      <c r="AL34" s="110"/>
      <c r="AM34" s="110"/>
      <c r="AN34" s="110"/>
      <c r="AO34" s="111">
        <f>SUM(AO32:AO33)</f>
        <v>529</v>
      </c>
      <c r="AR34" s="31"/>
    </row>
  </sheetData>
  <sheetProtection algorithmName="SHA-512" hashValue="l2zI3zMykaB1LP3aLp5XzubkNnbfGF/f9ngfeXR1035ZXz/4jTYFmdSm3BEj0Ue0mE4UwOAViRake9GSfB0UNA==" saltValue="vpW/Es8kdPrR4crZQmm1+A==" spinCount="100000" sheet="1" objects="1" scenarios="1"/>
  <mergeCells count="19">
    <mergeCell ref="D32:E32"/>
    <mergeCell ref="D33:E33"/>
    <mergeCell ref="H34:AK34"/>
    <mergeCell ref="AC3:AE3"/>
    <mergeCell ref="AF3:AH3"/>
    <mergeCell ref="AI3:AK3"/>
    <mergeCell ref="H30:AN30"/>
    <mergeCell ref="AL3:AN3"/>
    <mergeCell ref="B30:E30"/>
    <mergeCell ref="B1:AO1"/>
    <mergeCell ref="B2:AO2"/>
    <mergeCell ref="T3:V3"/>
    <mergeCell ref="W3:Y3"/>
    <mergeCell ref="Z3:AB3"/>
    <mergeCell ref="A3:A4"/>
    <mergeCell ref="H3:J3"/>
    <mergeCell ref="K3:M3"/>
    <mergeCell ref="N3:P3"/>
    <mergeCell ref="Q3:S3"/>
  </mergeCells>
  <pageMargins left="0.7" right="0.7" top="0.75" bottom="0.75" header="0.3" footer="0.3"/>
  <pageSetup paperSize="5" scale="3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DAF4D-D22B-4D5D-ACFE-564D6D446537}">
  <sheetPr>
    <pageSetUpPr fitToPage="1"/>
  </sheetPr>
  <dimension ref="A1:AQ41"/>
  <sheetViews>
    <sheetView topLeftCell="E1" zoomScale="60" zoomScaleNormal="60" workbookViewId="0">
      <selection activeCell="E11" sqref="E11"/>
    </sheetView>
  </sheetViews>
  <sheetFormatPr defaultColWidth="8.7109375" defaultRowHeight="18" x14ac:dyDescent="0.25"/>
  <cols>
    <col min="1" max="1" width="0.140625" style="112" customWidth="1"/>
    <col min="2" max="2" width="12.7109375" style="112" customWidth="1"/>
    <col min="3" max="3" width="6" style="113" customWidth="1"/>
    <col min="4" max="4" width="57.42578125" style="34" customWidth="1"/>
    <col min="5" max="5" width="85.7109375" style="34" customWidth="1"/>
    <col min="6" max="6" width="9.42578125" style="34" customWidth="1"/>
    <col min="7" max="9" width="6.7109375" style="34" customWidth="1"/>
    <col min="10" max="10" width="6.5703125" style="34" customWidth="1"/>
    <col min="11" max="19" width="6.7109375" style="34" customWidth="1"/>
    <col min="20" max="20" width="8.28515625" style="34" customWidth="1"/>
    <col min="21" max="21" width="8.42578125" style="34" customWidth="1"/>
    <col min="22" max="39" width="6.7109375" style="34" customWidth="1"/>
    <col min="40" max="40" width="15.5703125" style="34" customWidth="1"/>
    <col min="41" max="16384" width="8.7109375" style="34"/>
  </cols>
  <sheetData>
    <row r="1" spans="1:43" ht="27" thickBot="1" x14ac:dyDescent="0.45">
      <c r="A1" s="30"/>
      <c r="B1" s="30"/>
      <c r="C1" s="236" t="s">
        <v>112</v>
      </c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37"/>
      <c r="AQ1" s="113"/>
    </row>
    <row r="2" spans="1:43" x14ac:dyDescent="0.25">
      <c r="A2" s="32"/>
      <c r="B2" s="32"/>
      <c r="C2" s="238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223"/>
      <c r="AQ2" s="113"/>
    </row>
    <row r="3" spans="1:43" ht="116.25" customHeight="1" x14ac:dyDescent="0.2">
      <c r="A3" s="214" t="s">
        <v>35</v>
      </c>
      <c r="B3" s="214" t="s">
        <v>35</v>
      </c>
      <c r="C3" s="33" t="s">
        <v>36</v>
      </c>
      <c r="F3" s="36" t="s">
        <v>113</v>
      </c>
      <c r="G3" s="216" t="s">
        <v>40</v>
      </c>
      <c r="H3" s="215"/>
      <c r="I3" s="217"/>
      <c r="J3" s="216" t="s">
        <v>41</v>
      </c>
      <c r="K3" s="215"/>
      <c r="L3" s="217"/>
      <c r="M3" s="216" t="s">
        <v>42</v>
      </c>
      <c r="N3" s="215"/>
      <c r="O3" s="217"/>
      <c r="P3" s="216" t="s">
        <v>43</v>
      </c>
      <c r="Q3" s="215"/>
      <c r="R3" s="217"/>
      <c r="S3" s="216" t="s">
        <v>114</v>
      </c>
      <c r="T3" s="215"/>
      <c r="U3" s="217"/>
      <c r="V3" s="216" t="s">
        <v>45</v>
      </c>
      <c r="W3" s="215"/>
      <c r="X3" s="217"/>
      <c r="Y3" s="216" t="s">
        <v>115</v>
      </c>
      <c r="Z3" s="215"/>
      <c r="AA3" s="217"/>
      <c r="AB3" s="216" t="s">
        <v>47</v>
      </c>
      <c r="AC3" s="215"/>
      <c r="AD3" s="217"/>
      <c r="AE3" s="216" t="s">
        <v>48</v>
      </c>
      <c r="AF3" s="215"/>
      <c r="AG3" s="217"/>
      <c r="AH3" s="229" t="s">
        <v>116</v>
      </c>
      <c r="AI3" s="230"/>
      <c r="AJ3" s="231"/>
      <c r="AK3" s="229" t="s">
        <v>117</v>
      </c>
      <c r="AL3" s="230"/>
      <c r="AM3" s="231"/>
      <c r="AN3" s="37" t="s">
        <v>51</v>
      </c>
      <c r="AQ3" s="113"/>
    </row>
    <row r="4" spans="1:43" ht="20.25" x14ac:dyDescent="0.3">
      <c r="A4" s="239"/>
      <c r="B4" s="239"/>
      <c r="C4" s="114"/>
      <c r="D4" s="40" t="s">
        <v>52</v>
      </c>
      <c r="E4" s="41" t="s">
        <v>53</v>
      </c>
      <c r="F4" s="168"/>
      <c r="G4" s="43"/>
      <c r="H4" s="43"/>
      <c r="I4" s="43"/>
      <c r="J4" s="43"/>
      <c r="K4" s="43"/>
      <c r="L4" s="43"/>
      <c r="M4" s="43"/>
      <c r="N4" s="43"/>
      <c r="O4" s="43"/>
      <c r="P4" s="43"/>
      <c r="Q4" s="45" t="s">
        <v>54</v>
      </c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7"/>
      <c r="AQ4" s="113"/>
    </row>
    <row r="5" spans="1:43" ht="20.25" x14ac:dyDescent="0.3">
      <c r="A5" s="115" t="s">
        <v>118</v>
      </c>
      <c r="B5" s="48" t="s">
        <v>118</v>
      </c>
      <c r="C5" s="116">
        <v>26</v>
      </c>
      <c r="D5" s="51" t="s">
        <v>119</v>
      </c>
      <c r="E5" s="52" t="s">
        <v>120</v>
      </c>
      <c r="F5" s="54">
        <v>2</v>
      </c>
      <c r="G5" s="55"/>
      <c r="H5" s="56">
        <v>3</v>
      </c>
      <c r="I5" s="57"/>
      <c r="J5" s="58"/>
      <c r="K5" s="56">
        <v>6</v>
      </c>
      <c r="L5" s="57"/>
      <c r="M5" s="58"/>
      <c r="N5" s="56">
        <v>4</v>
      </c>
      <c r="O5" s="57"/>
      <c r="P5" s="58"/>
      <c r="Q5" s="56"/>
      <c r="R5" s="57"/>
      <c r="S5" s="58"/>
      <c r="T5" s="56">
        <v>1</v>
      </c>
      <c r="U5" s="57"/>
      <c r="V5" s="58"/>
      <c r="W5" s="56">
        <v>9</v>
      </c>
      <c r="X5" s="57"/>
      <c r="Y5" s="58"/>
      <c r="Z5" s="56"/>
      <c r="AA5" s="57"/>
      <c r="AB5" s="58"/>
      <c r="AC5" s="56"/>
      <c r="AD5" s="57"/>
      <c r="AE5" s="58"/>
      <c r="AF5" s="56">
        <v>9</v>
      </c>
      <c r="AG5" s="57"/>
      <c r="AH5" s="58"/>
      <c r="AI5" s="56"/>
      <c r="AJ5" s="57"/>
      <c r="AK5" s="58"/>
      <c r="AL5" s="56"/>
      <c r="AM5" s="57"/>
      <c r="AN5" s="117">
        <f>SUM(G5:AM5)*F5</f>
        <v>64</v>
      </c>
      <c r="AQ5" s="113"/>
    </row>
    <row r="6" spans="1:43" ht="21" thickBot="1" x14ac:dyDescent="0.35">
      <c r="A6" s="118" t="s">
        <v>118</v>
      </c>
      <c r="B6" s="61" t="s">
        <v>118</v>
      </c>
      <c r="C6" s="116">
        <v>27</v>
      </c>
      <c r="D6" s="63" t="s">
        <v>121</v>
      </c>
      <c r="E6" s="66" t="s">
        <v>122</v>
      </c>
      <c r="F6" s="65">
        <v>2</v>
      </c>
      <c r="G6" s="55"/>
      <c r="H6" s="56"/>
      <c r="I6" s="57"/>
      <c r="J6" s="58"/>
      <c r="K6" s="56"/>
      <c r="L6" s="57"/>
      <c r="M6" s="58"/>
      <c r="N6" s="56"/>
      <c r="O6" s="57"/>
      <c r="P6" s="58"/>
      <c r="Q6" s="56"/>
      <c r="R6" s="57"/>
      <c r="S6" s="58"/>
      <c r="T6" s="56">
        <v>8</v>
      </c>
      <c r="U6" s="57"/>
      <c r="V6" s="58"/>
      <c r="W6" s="56"/>
      <c r="X6" s="57"/>
      <c r="Y6" s="58"/>
      <c r="Z6" s="56"/>
      <c r="AA6" s="57"/>
      <c r="AB6" s="58"/>
      <c r="AC6" s="56"/>
      <c r="AD6" s="57"/>
      <c r="AE6" s="58"/>
      <c r="AF6" s="56"/>
      <c r="AG6" s="57"/>
      <c r="AH6" s="58"/>
      <c r="AI6" s="56"/>
      <c r="AJ6" s="57"/>
      <c r="AK6" s="58"/>
      <c r="AL6" s="56"/>
      <c r="AM6" s="57"/>
      <c r="AN6" s="117">
        <f t="shared" ref="AN6:AN36" si="0">SUM(G6:AM6)*F6</f>
        <v>16</v>
      </c>
      <c r="AQ6" s="113"/>
    </row>
    <row r="7" spans="1:43" ht="21" thickBot="1" x14ac:dyDescent="0.35">
      <c r="A7" s="118" t="s">
        <v>118</v>
      </c>
      <c r="B7" s="61" t="s">
        <v>118</v>
      </c>
      <c r="C7" s="116">
        <v>28</v>
      </c>
      <c r="D7" s="63" t="s">
        <v>123</v>
      </c>
      <c r="E7" s="66" t="s">
        <v>124</v>
      </c>
      <c r="F7" s="65">
        <v>2</v>
      </c>
      <c r="G7" s="55"/>
      <c r="H7" s="56"/>
      <c r="I7" s="57"/>
      <c r="J7" s="58"/>
      <c r="K7" s="56"/>
      <c r="L7" s="57"/>
      <c r="M7" s="58"/>
      <c r="N7" s="56">
        <v>4</v>
      </c>
      <c r="O7" s="57"/>
      <c r="P7" s="58"/>
      <c r="Q7" s="56"/>
      <c r="R7" s="57"/>
      <c r="S7" s="58"/>
      <c r="T7" s="56"/>
      <c r="U7" s="57"/>
      <c r="V7" s="58"/>
      <c r="W7" s="56"/>
      <c r="X7" s="57"/>
      <c r="Y7" s="58"/>
      <c r="Z7" s="56"/>
      <c r="AA7" s="57"/>
      <c r="AB7" s="58"/>
      <c r="AC7" s="56">
        <v>7</v>
      </c>
      <c r="AD7" s="57"/>
      <c r="AE7" s="58"/>
      <c r="AF7" s="56"/>
      <c r="AG7" s="57"/>
      <c r="AH7" s="58"/>
      <c r="AI7" s="56"/>
      <c r="AJ7" s="57"/>
      <c r="AK7" s="58"/>
      <c r="AL7" s="56"/>
      <c r="AM7" s="57"/>
      <c r="AN7" s="117">
        <f t="shared" si="0"/>
        <v>22</v>
      </c>
      <c r="AQ7" s="113"/>
    </row>
    <row r="8" spans="1:43" ht="21" thickBot="1" x14ac:dyDescent="0.35">
      <c r="A8" s="118" t="s">
        <v>118</v>
      </c>
      <c r="B8" s="61" t="s">
        <v>118</v>
      </c>
      <c r="C8" s="116">
        <v>29</v>
      </c>
      <c r="D8" s="63" t="s">
        <v>125</v>
      </c>
      <c r="E8" s="71" t="s">
        <v>126</v>
      </c>
      <c r="F8" s="65">
        <v>1</v>
      </c>
      <c r="G8" s="55"/>
      <c r="H8" s="56"/>
      <c r="I8" s="57"/>
      <c r="J8" s="58"/>
      <c r="K8" s="56"/>
      <c r="L8" s="57"/>
      <c r="M8" s="58"/>
      <c r="N8" s="56">
        <v>1</v>
      </c>
      <c r="O8" s="57"/>
      <c r="P8" s="58"/>
      <c r="Q8" s="56"/>
      <c r="R8" s="57"/>
      <c r="S8" s="58"/>
      <c r="T8" s="56"/>
      <c r="U8" s="57"/>
      <c r="V8" s="58"/>
      <c r="W8" s="56"/>
      <c r="X8" s="57"/>
      <c r="Y8" s="58"/>
      <c r="Z8" s="56"/>
      <c r="AA8" s="57"/>
      <c r="AB8" s="58"/>
      <c r="AC8" s="56"/>
      <c r="AD8" s="57"/>
      <c r="AE8" s="58"/>
      <c r="AF8" s="56"/>
      <c r="AG8" s="57"/>
      <c r="AH8" s="58"/>
      <c r="AI8" s="56"/>
      <c r="AJ8" s="57"/>
      <c r="AK8" s="58"/>
      <c r="AL8" s="56"/>
      <c r="AM8" s="57"/>
      <c r="AN8" s="117">
        <f t="shared" si="0"/>
        <v>1</v>
      </c>
      <c r="AQ8" s="113"/>
    </row>
    <row r="9" spans="1:43" ht="21" thickBot="1" x14ac:dyDescent="0.35">
      <c r="A9" s="118" t="s">
        <v>118</v>
      </c>
      <c r="B9" s="61" t="s">
        <v>118</v>
      </c>
      <c r="C9" s="116">
        <v>30</v>
      </c>
      <c r="D9" s="63" t="s">
        <v>127</v>
      </c>
      <c r="E9" s="66" t="s">
        <v>128</v>
      </c>
      <c r="F9" s="65">
        <v>1</v>
      </c>
      <c r="G9" s="55"/>
      <c r="H9" s="56"/>
      <c r="I9" s="57"/>
      <c r="J9" s="58"/>
      <c r="K9" s="56"/>
      <c r="L9" s="57"/>
      <c r="M9" s="58"/>
      <c r="N9" s="56"/>
      <c r="O9" s="57"/>
      <c r="P9" s="58"/>
      <c r="Q9" s="56"/>
      <c r="R9" s="57"/>
      <c r="S9" s="58"/>
      <c r="T9" s="56">
        <v>1</v>
      </c>
      <c r="U9" s="57"/>
      <c r="V9" s="58"/>
      <c r="W9" s="56"/>
      <c r="X9" s="57"/>
      <c r="Y9" s="58"/>
      <c r="Z9" s="56"/>
      <c r="AA9" s="57"/>
      <c r="AB9" s="58"/>
      <c r="AC9" s="56"/>
      <c r="AD9" s="57"/>
      <c r="AE9" s="58"/>
      <c r="AF9" s="56"/>
      <c r="AG9" s="57"/>
      <c r="AH9" s="58"/>
      <c r="AI9" s="56"/>
      <c r="AJ9" s="57"/>
      <c r="AK9" s="58"/>
      <c r="AL9" s="56"/>
      <c r="AM9" s="57"/>
      <c r="AN9" s="117">
        <f t="shared" si="0"/>
        <v>1</v>
      </c>
      <c r="AQ9" s="113"/>
    </row>
    <row r="10" spans="1:43" ht="21" thickBot="1" x14ac:dyDescent="0.35">
      <c r="A10" s="118" t="s">
        <v>118</v>
      </c>
      <c r="B10" s="61" t="s">
        <v>118</v>
      </c>
      <c r="C10" s="116">
        <v>31</v>
      </c>
      <c r="D10" s="63" t="s">
        <v>129</v>
      </c>
      <c r="E10" s="66" t="s">
        <v>130</v>
      </c>
      <c r="F10" s="65">
        <v>2</v>
      </c>
      <c r="G10" s="55"/>
      <c r="H10" s="56"/>
      <c r="I10" s="57"/>
      <c r="J10" s="58"/>
      <c r="K10" s="56"/>
      <c r="L10" s="57"/>
      <c r="M10" s="58"/>
      <c r="N10" s="56"/>
      <c r="O10" s="57"/>
      <c r="P10" s="58"/>
      <c r="Q10" s="56"/>
      <c r="R10" s="57">
        <v>18</v>
      </c>
      <c r="S10" s="58"/>
      <c r="T10" s="56"/>
      <c r="U10" s="57"/>
      <c r="V10" s="58"/>
      <c r="W10" s="56"/>
      <c r="X10" s="57"/>
      <c r="Y10" s="58"/>
      <c r="Z10" s="56"/>
      <c r="AA10" s="57"/>
      <c r="AB10" s="58"/>
      <c r="AC10" s="56"/>
      <c r="AD10" s="57"/>
      <c r="AE10" s="58"/>
      <c r="AF10" s="56"/>
      <c r="AG10" s="57"/>
      <c r="AH10" s="58"/>
      <c r="AI10" s="56"/>
      <c r="AJ10" s="57"/>
      <c r="AK10" s="58"/>
      <c r="AL10" s="56"/>
      <c r="AM10" s="57"/>
      <c r="AN10" s="117">
        <f t="shared" si="0"/>
        <v>36</v>
      </c>
      <c r="AQ10" s="113"/>
    </row>
    <row r="11" spans="1:43" ht="21" thickBot="1" x14ac:dyDescent="0.35">
      <c r="A11" s="118" t="s">
        <v>118</v>
      </c>
      <c r="B11" s="61" t="s">
        <v>118</v>
      </c>
      <c r="C11" s="116">
        <v>32</v>
      </c>
      <c r="D11" s="63" t="s">
        <v>131</v>
      </c>
      <c r="E11" s="119" t="s">
        <v>132</v>
      </c>
      <c r="F11" s="65">
        <v>2</v>
      </c>
      <c r="G11" s="55"/>
      <c r="H11" s="56">
        <v>4</v>
      </c>
      <c r="I11" s="57"/>
      <c r="J11" s="58"/>
      <c r="K11" s="56"/>
      <c r="L11" s="57"/>
      <c r="M11" s="58"/>
      <c r="N11" s="56"/>
      <c r="O11" s="57"/>
      <c r="P11" s="58"/>
      <c r="Q11" s="56"/>
      <c r="R11" s="57"/>
      <c r="S11" s="58"/>
      <c r="T11" s="56"/>
      <c r="U11" s="57"/>
      <c r="V11" s="58"/>
      <c r="W11" s="56"/>
      <c r="X11" s="57"/>
      <c r="Y11" s="58"/>
      <c r="Z11" s="56"/>
      <c r="AA11" s="57"/>
      <c r="AB11" s="58"/>
      <c r="AC11" s="56"/>
      <c r="AD11" s="57"/>
      <c r="AE11" s="58"/>
      <c r="AF11" s="56"/>
      <c r="AG11" s="57"/>
      <c r="AH11" s="58"/>
      <c r="AI11" s="56"/>
      <c r="AJ11" s="57"/>
      <c r="AK11" s="58"/>
      <c r="AL11" s="56"/>
      <c r="AM11" s="57"/>
      <c r="AN11" s="117">
        <f t="shared" si="0"/>
        <v>8</v>
      </c>
      <c r="AQ11" s="113"/>
    </row>
    <row r="12" spans="1:43" ht="21" thickBot="1" x14ac:dyDescent="0.35">
      <c r="A12" s="118" t="s">
        <v>118</v>
      </c>
      <c r="B12" s="61" t="s">
        <v>118</v>
      </c>
      <c r="C12" s="116">
        <v>33</v>
      </c>
      <c r="D12" s="63" t="s">
        <v>133</v>
      </c>
      <c r="E12" s="71" t="s">
        <v>134</v>
      </c>
      <c r="F12" s="65">
        <v>2</v>
      </c>
      <c r="G12" s="55"/>
      <c r="H12" s="56"/>
      <c r="I12" s="57"/>
      <c r="J12" s="58"/>
      <c r="K12" s="56"/>
      <c r="L12" s="57"/>
      <c r="M12" s="58"/>
      <c r="N12" s="56"/>
      <c r="O12" s="57"/>
      <c r="P12" s="58"/>
      <c r="Q12" s="56"/>
      <c r="R12" s="57"/>
      <c r="S12" s="58"/>
      <c r="T12" s="56">
        <v>1</v>
      </c>
      <c r="U12" s="57"/>
      <c r="V12" s="58"/>
      <c r="W12" s="56"/>
      <c r="X12" s="57"/>
      <c r="Y12" s="58"/>
      <c r="Z12" s="56">
        <v>1</v>
      </c>
      <c r="AA12" s="57"/>
      <c r="AB12" s="58"/>
      <c r="AC12" s="56"/>
      <c r="AD12" s="57"/>
      <c r="AE12" s="58"/>
      <c r="AF12" s="56"/>
      <c r="AG12" s="57"/>
      <c r="AH12" s="58"/>
      <c r="AI12" s="56"/>
      <c r="AJ12" s="57">
        <v>2</v>
      </c>
      <c r="AK12" s="58"/>
      <c r="AL12" s="56"/>
      <c r="AM12" s="57"/>
      <c r="AN12" s="117">
        <f t="shared" si="0"/>
        <v>8</v>
      </c>
      <c r="AQ12" s="113"/>
    </row>
    <row r="13" spans="1:43" ht="21" thickBot="1" x14ac:dyDescent="0.35">
      <c r="A13" s="118" t="s">
        <v>118</v>
      </c>
      <c r="B13" s="61" t="s">
        <v>118</v>
      </c>
      <c r="C13" s="116">
        <v>34</v>
      </c>
      <c r="D13" s="63" t="s">
        <v>135</v>
      </c>
      <c r="E13" s="66" t="s">
        <v>136</v>
      </c>
      <c r="F13" s="65">
        <v>1</v>
      </c>
      <c r="G13" s="55"/>
      <c r="H13" s="56">
        <v>2</v>
      </c>
      <c r="I13" s="57">
        <v>1</v>
      </c>
      <c r="J13" s="58"/>
      <c r="K13" s="56"/>
      <c r="L13" s="57"/>
      <c r="M13" s="58"/>
      <c r="N13" s="56"/>
      <c r="O13" s="57"/>
      <c r="P13" s="58"/>
      <c r="Q13" s="56"/>
      <c r="R13" s="57"/>
      <c r="S13" s="58"/>
      <c r="T13" s="56">
        <v>3</v>
      </c>
      <c r="U13" s="57"/>
      <c r="V13" s="58"/>
      <c r="W13" s="56"/>
      <c r="X13" s="57"/>
      <c r="Y13" s="58"/>
      <c r="Z13" s="56">
        <v>8</v>
      </c>
      <c r="AA13" s="57"/>
      <c r="AB13" s="58"/>
      <c r="AC13" s="56">
        <v>2</v>
      </c>
      <c r="AD13" s="57"/>
      <c r="AE13" s="58"/>
      <c r="AF13" s="56"/>
      <c r="AG13" s="57"/>
      <c r="AH13" s="58"/>
      <c r="AI13" s="56"/>
      <c r="AJ13" s="57">
        <v>5</v>
      </c>
      <c r="AK13" s="58"/>
      <c r="AL13" s="56"/>
      <c r="AM13" s="57"/>
      <c r="AN13" s="117">
        <f t="shared" si="0"/>
        <v>21</v>
      </c>
      <c r="AQ13" s="113"/>
    </row>
    <row r="14" spans="1:43" ht="21" thickBot="1" x14ac:dyDescent="0.35">
      <c r="A14" s="118" t="s">
        <v>118</v>
      </c>
      <c r="B14" s="61" t="s">
        <v>118</v>
      </c>
      <c r="C14" s="116">
        <v>35</v>
      </c>
      <c r="D14" s="63" t="s">
        <v>137</v>
      </c>
      <c r="E14" s="66" t="s">
        <v>138</v>
      </c>
      <c r="F14" s="65">
        <v>1</v>
      </c>
      <c r="G14" s="55"/>
      <c r="H14" s="56">
        <v>8</v>
      </c>
      <c r="I14" s="57"/>
      <c r="J14" s="58"/>
      <c r="K14" s="56"/>
      <c r="L14" s="57"/>
      <c r="M14" s="58"/>
      <c r="N14" s="56"/>
      <c r="O14" s="57"/>
      <c r="P14" s="58"/>
      <c r="Q14" s="56"/>
      <c r="R14" s="57"/>
      <c r="S14" s="58"/>
      <c r="T14" s="56"/>
      <c r="U14" s="57"/>
      <c r="V14" s="58"/>
      <c r="W14" s="56"/>
      <c r="X14" s="57"/>
      <c r="Y14" s="58"/>
      <c r="Z14" s="56">
        <v>11</v>
      </c>
      <c r="AA14" s="57">
        <v>2</v>
      </c>
      <c r="AB14" s="58"/>
      <c r="AC14" s="56"/>
      <c r="AD14" s="57"/>
      <c r="AE14" s="58"/>
      <c r="AF14" s="56"/>
      <c r="AG14" s="57"/>
      <c r="AH14" s="58"/>
      <c r="AI14" s="56">
        <v>2</v>
      </c>
      <c r="AJ14" s="57">
        <v>28</v>
      </c>
      <c r="AK14" s="58"/>
      <c r="AL14" s="56"/>
      <c r="AM14" s="57"/>
      <c r="AN14" s="117">
        <f t="shared" si="0"/>
        <v>51</v>
      </c>
      <c r="AQ14" s="113"/>
    </row>
    <row r="15" spans="1:43" ht="21" thickBot="1" x14ac:dyDescent="0.35">
      <c r="A15" s="118" t="s">
        <v>118</v>
      </c>
      <c r="B15" s="61" t="s">
        <v>118</v>
      </c>
      <c r="C15" s="116">
        <v>36</v>
      </c>
      <c r="D15" s="63" t="s">
        <v>139</v>
      </c>
      <c r="E15" s="66" t="s">
        <v>140</v>
      </c>
      <c r="F15" s="65">
        <v>1</v>
      </c>
      <c r="G15" s="55"/>
      <c r="H15" s="56">
        <v>19</v>
      </c>
      <c r="I15" s="57">
        <v>5</v>
      </c>
      <c r="J15" s="58"/>
      <c r="K15" s="56"/>
      <c r="L15" s="57"/>
      <c r="M15" s="58"/>
      <c r="N15" s="56"/>
      <c r="O15" s="57"/>
      <c r="P15" s="58"/>
      <c r="Q15" s="56"/>
      <c r="R15" s="57"/>
      <c r="S15" s="58"/>
      <c r="T15" s="56">
        <v>1</v>
      </c>
      <c r="U15" s="57"/>
      <c r="V15" s="58"/>
      <c r="W15" s="56"/>
      <c r="X15" s="57"/>
      <c r="Y15" s="58"/>
      <c r="Z15" s="56">
        <v>8</v>
      </c>
      <c r="AA15" s="57"/>
      <c r="AB15" s="58"/>
      <c r="AC15" s="56">
        <v>3</v>
      </c>
      <c r="AD15" s="57"/>
      <c r="AE15" s="58"/>
      <c r="AF15" s="56"/>
      <c r="AG15" s="57"/>
      <c r="AH15" s="58"/>
      <c r="AI15" s="56">
        <v>1</v>
      </c>
      <c r="AJ15" s="57"/>
      <c r="AK15" s="58"/>
      <c r="AL15" s="56"/>
      <c r="AM15" s="57"/>
      <c r="AN15" s="117">
        <f t="shared" si="0"/>
        <v>37</v>
      </c>
      <c r="AQ15" s="113"/>
    </row>
    <row r="16" spans="1:43" ht="21" thickBot="1" x14ac:dyDescent="0.35">
      <c r="A16" s="118" t="s">
        <v>118</v>
      </c>
      <c r="B16" s="61" t="s">
        <v>118</v>
      </c>
      <c r="C16" s="116">
        <v>37</v>
      </c>
      <c r="D16" s="63" t="s">
        <v>141</v>
      </c>
      <c r="E16" s="66" t="s">
        <v>142</v>
      </c>
      <c r="F16" s="65">
        <v>2</v>
      </c>
      <c r="G16" s="55"/>
      <c r="H16" s="56"/>
      <c r="I16" s="57"/>
      <c r="J16" s="58"/>
      <c r="K16" s="56"/>
      <c r="L16" s="57"/>
      <c r="M16" s="58"/>
      <c r="N16" s="56"/>
      <c r="O16" s="57"/>
      <c r="P16" s="58"/>
      <c r="Q16" s="56">
        <v>9</v>
      </c>
      <c r="R16" s="57"/>
      <c r="S16" s="58"/>
      <c r="T16" s="56"/>
      <c r="U16" s="57"/>
      <c r="V16" s="58"/>
      <c r="W16" s="56"/>
      <c r="X16" s="57"/>
      <c r="Y16" s="58"/>
      <c r="Z16" s="56"/>
      <c r="AA16" s="57"/>
      <c r="AB16" s="58"/>
      <c r="AC16" s="56"/>
      <c r="AD16" s="57"/>
      <c r="AE16" s="58"/>
      <c r="AF16" s="56"/>
      <c r="AG16" s="57"/>
      <c r="AH16" s="58"/>
      <c r="AI16" s="56">
        <v>1</v>
      </c>
      <c r="AJ16" s="57"/>
      <c r="AK16" s="58"/>
      <c r="AL16" s="56"/>
      <c r="AM16" s="57"/>
      <c r="AN16" s="117">
        <f t="shared" si="0"/>
        <v>20</v>
      </c>
      <c r="AQ16" s="113"/>
    </row>
    <row r="17" spans="1:43" ht="21" thickBot="1" x14ac:dyDescent="0.35">
      <c r="A17" s="118" t="s">
        <v>118</v>
      </c>
      <c r="B17" s="61" t="s">
        <v>118</v>
      </c>
      <c r="C17" s="116">
        <v>38</v>
      </c>
      <c r="D17" s="63" t="s">
        <v>143</v>
      </c>
      <c r="E17" s="66" t="s">
        <v>144</v>
      </c>
      <c r="F17" s="65">
        <v>2</v>
      </c>
      <c r="G17" s="55"/>
      <c r="H17" s="56"/>
      <c r="I17" s="57"/>
      <c r="J17" s="58"/>
      <c r="K17" s="56"/>
      <c r="L17" s="57"/>
      <c r="M17" s="58"/>
      <c r="N17" s="56"/>
      <c r="O17" s="57"/>
      <c r="P17" s="58"/>
      <c r="Q17" s="56">
        <v>13</v>
      </c>
      <c r="R17" s="57"/>
      <c r="S17" s="58"/>
      <c r="T17" s="56">
        <v>3</v>
      </c>
      <c r="U17" s="57"/>
      <c r="V17" s="58"/>
      <c r="W17" s="56"/>
      <c r="X17" s="57"/>
      <c r="Y17" s="58"/>
      <c r="Z17" s="56"/>
      <c r="AA17" s="57"/>
      <c r="AB17" s="58"/>
      <c r="AC17" s="56"/>
      <c r="AD17" s="57"/>
      <c r="AE17" s="58"/>
      <c r="AF17" s="56"/>
      <c r="AG17" s="57"/>
      <c r="AH17" s="58"/>
      <c r="AI17" s="56"/>
      <c r="AJ17" s="57"/>
      <c r="AK17" s="58"/>
      <c r="AL17" s="56"/>
      <c r="AM17" s="57"/>
      <c r="AN17" s="117">
        <f t="shared" si="0"/>
        <v>32</v>
      </c>
      <c r="AQ17" s="113"/>
    </row>
    <row r="18" spans="1:43" ht="21" thickBot="1" x14ac:dyDescent="0.35">
      <c r="A18" s="118" t="s">
        <v>118</v>
      </c>
      <c r="B18" s="61" t="s">
        <v>118</v>
      </c>
      <c r="C18" s="116">
        <v>39</v>
      </c>
      <c r="D18" s="63" t="s">
        <v>145</v>
      </c>
      <c r="E18" s="66" t="s">
        <v>146</v>
      </c>
      <c r="F18" s="65">
        <v>2</v>
      </c>
      <c r="G18" s="55"/>
      <c r="H18" s="56">
        <v>1</v>
      </c>
      <c r="I18" s="57"/>
      <c r="J18" s="58"/>
      <c r="K18" s="56"/>
      <c r="L18" s="57"/>
      <c r="M18" s="58"/>
      <c r="N18" s="56"/>
      <c r="O18" s="57"/>
      <c r="P18" s="58"/>
      <c r="Q18" s="56"/>
      <c r="R18" s="57"/>
      <c r="S18" s="58"/>
      <c r="T18" s="56"/>
      <c r="U18" s="57"/>
      <c r="V18" s="58"/>
      <c r="W18" s="56"/>
      <c r="X18" s="57"/>
      <c r="Y18" s="58"/>
      <c r="Z18" s="56"/>
      <c r="AA18" s="57"/>
      <c r="AB18" s="58"/>
      <c r="AC18" s="56"/>
      <c r="AD18" s="57"/>
      <c r="AE18" s="58"/>
      <c r="AF18" s="56"/>
      <c r="AG18" s="57"/>
      <c r="AH18" s="58"/>
      <c r="AI18" s="56"/>
      <c r="AJ18" s="57"/>
      <c r="AK18" s="58"/>
      <c r="AL18" s="56"/>
      <c r="AM18" s="57"/>
      <c r="AN18" s="117">
        <f t="shared" si="0"/>
        <v>2</v>
      </c>
      <c r="AQ18" s="113"/>
    </row>
    <row r="19" spans="1:43" ht="21" thickBot="1" x14ac:dyDescent="0.35">
      <c r="A19" s="118" t="s">
        <v>118</v>
      </c>
      <c r="B19" s="61" t="s">
        <v>118</v>
      </c>
      <c r="C19" s="116">
        <v>40</v>
      </c>
      <c r="D19" s="63" t="s">
        <v>147</v>
      </c>
      <c r="E19" s="71" t="s">
        <v>148</v>
      </c>
      <c r="F19" s="65">
        <v>1</v>
      </c>
      <c r="G19" s="55"/>
      <c r="H19" s="56">
        <v>3</v>
      </c>
      <c r="I19" s="57"/>
      <c r="J19" s="58"/>
      <c r="K19" s="56"/>
      <c r="L19" s="57"/>
      <c r="M19" s="58"/>
      <c r="N19" s="56"/>
      <c r="O19" s="57"/>
      <c r="P19" s="58"/>
      <c r="Q19" s="56"/>
      <c r="R19" s="57"/>
      <c r="S19" s="58"/>
      <c r="T19" s="56"/>
      <c r="U19" s="57"/>
      <c r="V19" s="58"/>
      <c r="W19" s="56"/>
      <c r="X19" s="57"/>
      <c r="Y19" s="58"/>
      <c r="Z19" s="56"/>
      <c r="AA19" s="57"/>
      <c r="AB19" s="58"/>
      <c r="AC19" s="56"/>
      <c r="AD19" s="57"/>
      <c r="AE19" s="58"/>
      <c r="AF19" s="56"/>
      <c r="AG19" s="57"/>
      <c r="AH19" s="58"/>
      <c r="AI19" s="56"/>
      <c r="AJ19" s="57">
        <v>1</v>
      </c>
      <c r="AK19" s="58"/>
      <c r="AL19" s="56"/>
      <c r="AM19" s="57"/>
      <c r="AN19" s="117">
        <f t="shared" si="0"/>
        <v>4</v>
      </c>
      <c r="AQ19" s="113"/>
    </row>
    <row r="20" spans="1:43" ht="21" thickBot="1" x14ac:dyDescent="0.35">
      <c r="A20" s="118" t="s">
        <v>118</v>
      </c>
      <c r="B20" s="61" t="s">
        <v>118</v>
      </c>
      <c r="C20" s="116">
        <v>41</v>
      </c>
      <c r="D20" s="63" t="s">
        <v>149</v>
      </c>
      <c r="E20" s="66" t="s">
        <v>150</v>
      </c>
      <c r="F20" s="65">
        <v>1</v>
      </c>
      <c r="G20" s="55"/>
      <c r="H20" s="56"/>
      <c r="I20" s="57"/>
      <c r="J20" s="58"/>
      <c r="K20" s="56"/>
      <c r="L20" s="57"/>
      <c r="M20" s="58"/>
      <c r="N20" s="56"/>
      <c r="O20" s="57"/>
      <c r="P20" s="58"/>
      <c r="Q20" s="56"/>
      <c r="R20" s="57"/>
      <c r="S20" s="58"/>
      <c r="T20" s="56"/>
      <c r="U20" s="57"/>
      <c r="V20" s="58"/>
      <c r="W20" s="56"/>
      <c r="X20" s="57"/>
      <c r="Y20" s="58"/>
      <c r="Z20" s="56"/>
      <c r="AA20" s="57"/>
      <c r="AB20" s="58"/>
      <c r="AC20" s="56"/>
      <c r="AD20" s="57"/>
      <c r="AE20" s="58"/>
      <c r="AF20" s="56"/>
      <c r="AG20" s="57"/>
      <c r="AH20" s="58"/>
      <c r="AI20" s="56"/>
      <c r="AJ20" s="57">
        <v>11</v>
      </c>
      <c r="AK20" s="58"/>
      <c r="AL20" s="56"/>
      <c r="AM20" s="57"/>
      <c r="AN20" s="117">
        <f t="shared" si="0"/>
        <v>11</v>
      </c>
      <c r="AQ20" s="113"/>
    </row>
    <row r="21" spans="1:43" ht="21" thickBot="1" x14ac:dyDescent="0.35">
      <c r="A21" s="118" t="s">
        <v>118</v>
      </c>
      <c r="B21" s="61" t="s">
        <v>118</v>
      </c>
      <c r="C21" s="116">
        <v>42</v>
      </c>
      <c r="D21" s="63" t="s">
        <v>151</v>
      </c>
      <c r="E21" s="66" t="s">
        <v>152</v>
      </c>
      <c r="F21" s="65">
        <v>1</v>
      </c>
      <c r="G21" s="55"/>
      <c r="H21" s="56"/>
      <c r="I21" s="57"/>
      <c r="J21" s="58"/>
      <c r="K21" s="56"/>
      <c r="L21" s="57"/>
      <c r="M21" s="58"/>
      <c r="N21" s="56"/>
      <c r="O21" s="57"/>
      <c r="P21" s="58"/>
      <c r="Q21" s="56"/>
      <c r="R21" s="57"/>
      <c r="S21" s="58"/>
      <c r="T21" s="56"/>
      <c r="U21" s="57"/>
      <c r="V21" s="58"/>
      <c r="W21" s="56"/>
      <c r="X21" s="57"/>
      <c r="Y21" s="58"/>
      <c r="Z21" s="56"/>
      <c r="AA21" s="57"/>
      <c r="AB21" s="58"/>
      <c r="AC21" s="56"/>
      <c r="AD21" s="57"/>
      <c r="AE21" s="58"/>
      <c r="AF21" s="56"/>
      <c r="AG21" s="57">
        <v>13</v>
      </c>
      <c r="AH21" s="58"/>
      <c r="AI21" s="56"/>
      <c r="AJ21" s="57"/>
      <c r="AK21" s="58"/>
      <c r="AL21" s="56"/>
      <c r="AM21" s="57"/>
      <c r="AN21" s="117">
        <f t="shared" si="0"/>
        <v>13</v>
      </c>
      <c r="AQ21" s="113"/>
    </row>
    <row r="22" spans="1:43" ht="21" thickBot="1" x14ac:dyDescent="0.35">
      <c r="A22" s="118" t="s">
        <v>118</v>
      </c>
      <c r="B22" s="61" t="s">
        <v>118</v>
      </c>
      <c r="C22" s="116">
        <v>43</v>
      </c>
      <c r="D22" s="63" t="s">
        <v>153</v>
      </c>
      <c r="E22" s="66" t="s">
        <v>154</v>
      </c>
      <c r="F22" s="65">
        <v>2</v>
      </c>
      <c r="G22" s="55"/>
      <c r="H22" s="56"/>
      <c r="I22" s="57"/>
      <c r="J22" s="58"/>
      <c r="K22" s="56"/>
      <c r="L22" s="57"/>
      <c r="M22" s="58"/>
      <c r="N22" s="56">
        <v>6</v>
      </c>
      <c r="O22" s="57"/>
      <c r="P22" s="58"/>
      <c r="Q22" s="56">
        <v>20</v>
      </c>
      <c r="R22" s="57"/>
      <c r="S22" s="58"/>
      <c r="T22" s="56">
        <v>1</v>
      </c>
      <c r="U22" s="57"/>
      <c r="V22" s="58"/>
      <c r="W22" s="56"/>
      <c r="X22" s="57"/>
      <c r="Y22" s="58"/>
      <c r="Z22" s="56"/>
      <c r="AA22" s="57"/>
      <c r="AB22" s="58"/>
      <c r="AC22" s="56"/>
      <c r="AD22" s="57"/>
      <c r="AE22" s="58"/>
      <c r="AF22" s="56"/>
      <c r="AG22" s="57"/>
      <c r="AH22" s="58"/>
      <c r="AI22" s="56"/>
      <c r="AJ22" s="57"/>
      <c r="AK22" s="58"/>
      <c r="AL22" s="56"/>
      <c r="AM22" s="57"/>
      <c r="AN22" s="117">
        <f t="shared" si="0"/>
        <v>54</v>
      </c>
      <c r="AQ22" s="113"/>
    </row>
    <row r="23" spans="1:43" ht="21" thickBot="1" x14ac:dyDescent="0.35">
      <c r="A23" s="118" t="s">
        <v>118</v>
      </c>
      <c r="B23" s="61" t="s">
        <v>118</v>
      </c>
      <c r="C23" s="116">
        <v>44</v>
      </c>
      <c r="D23" s="63" t="s">
        <v>155</v>
      </c>
      <c r="E23" s="66" t="s">
        <v>156</v>
      </c>
      <c r="F23" s="65">
        <v>1</v>
      </c>
      <c r="G23" s="55"/>
      <c r="H23" s="56"/>
      <c r="I23" s="57"/>
      <c r="J23" s="58"/>
      <c r="K23" s="56">
        <v>6</v>
      </c>
      <c r="L23" s="57"/>
      <c r="M23" s="58"/>
      <c r="N23" s="56"/>
      <c r="O23" s="57"/>
      <c r="P23" s="58"/>
      <c r="Q23" s="56"/>
      <c r="R23" s="57"/>
      <c r="S23" s="58"/>
      <c r="T23" s="56"/>
      <c r="U23" s="57"/>
      <c r="V23" s="58"/>
      <c r="W23" s="56"/>
      <c r="X23" s="57"/>
      <c r="Y23" s="58"/>
      <c r="Z23" s="56"/>
      <c r="AA23" s="57"/>
      <c r="AB23" s="58"/>
      <c r="AC23" s="56"/>
      <c r="AD23" s="57"/>
      <c r="AE23" s="58"/>
      <c r="AF23" s="56"/>
      <c r="AG23" s="57"/>
      <c r="AH23" s="58"/>
      <c r="AI23" s="56">
        <v>1</v>
      </c>
      <c r="AJ23" s="57">
        <v>2</v>
      </c>
      <c r="AK23" s="58"/>
      <c r="AL23" s="56"/>
      <c r="AM23" s="57"/>
      <c r="AN23" s="117">
        <f t="shared" si="0"/>
        <v>9</v>
      </c>
      <c r="AQ23" s="113"/>
    </row>
    <row r="24" spans="1:43" ht="21" thickBot="1" x14ac:dyDescent="0.35">
      <c r="A24" s="118" t="s">
        <v>118</v>
      </c>
      <c r="B24" s="61" t="s">
        <v>118</v>
      </c>
      <c r="C24" s="116">
        <v>45</v>
      </c>
      <c r="D24" s="63" t="s">
        <v>157</v>
      </c>
      <c r="E24" s="66" t="s">
        <v>158</v>
      </c>
      <c r="F24" s="65">
        <v>2</v>
      </c>
      <c r="G24" s="55"/>
      <c r="H24" s="56"/>
      <c r="I24" s="57"/>
      <c r="J24" s="58"/>
      <c r="K24" s="56"/>
      <c r="L24" s="57"/>
      <c r="M24" s="58"/>
      <c r="N24" s="56"/>
      <c r="O24" s="57"/>
      <c r="P24" s="58"/>
      <c r="Q24" s="56"/>
      <c r="R24" s="57"/>
      <c r="S24" s="58"/>
      <c r="T24" s="56"/>
      <c r="U24" s="57"/>
      <c r="V24" s="58"/>
      <c r="W24" s="56"/>
      <c r="X24" s="57"/>
      <c r="Y24" s="58"/>
      <c r="Z24" s="56"/>
      <c r="AA24" s="57"/>
      <c r="AB24" s="58"/>
      <c r="AC24" s="56"/>
      <c r="AD24" s="57"/>
      <c r="AE24" s="58"/>
      <c r="AF24" s="56"/>
      <c r="AG24" s="57"/>
      <c r="AH24" s="58"/>
      <c r="AI24" s="56"/>
      <c r="AJ24" s="57">
        <v>12</v>
      </c>
      <c r="AK24" s="58"/>
      <c r="AL24" s="56"/>
      <c r="AM24" s="57"/>
      <c r="AN24" s="117">
        <f t="shared" si="0"/>
        <v>24</v>
      </c>
      <c r="AQ24" s="113"/>
    </row>
    <row r="25" spans="1:43" ht="21" thickBot="1" x14ac:dyDescent="0.35">
      <c r="A25" s="118" t="s">
        <v>118</v>
      </c>
      <c r="B25" s="61" t="s">
        <v>118</v>
      </c>
      <c r="C25" s="116">
        <v>46</v>
      </c>
      <c r="D25" s="63" t="s">
        <v>159</v>
      </c>
      <c r="E25" s="66" t="s">
        <v>160</v>
      </c>
      <c r="F25" s="65">
        <v>2</v>
      </c>
      <c r="G25" s="55"/>
      <c r="H25" s="56">
        <v>1</v>
      </c>
      <c r="I25" s="57"/>
      <c r="J25" s="58"/>
      <c r="K25" s="56"/>
      <c r="L25" s="57"/>
      <c r="M25" s="58"/>
      <c r="N25" s="56"/>
      <c r="O25" s="57"/>
      <c r="P25" s="58"/>
      <c r="Q25" s="56"/>
      <c r="R25" s="57"/>
      <c r="S25" s="58"/>
      <c r="T25" s="56"/>
      <c r="U25" s="57"/>
      <c r="V25" s="58"/>
      <c r="W25" s="56"/>
      <c r="X25" s="57"/>
      <c r="Y25" s="58"/>
      <c r="Z25" s="56">
        <v>5</v>
      </c>
      <c r="AA25" s="57"/>
      <c r="AB25" s="58"/>
      <c r="AC25" s="56"/>
      <c r="AD25" s="57"/>
      <c r="AE25" s="58"/>
      <c r="AF25" s="56">
        <v>8</v>
      </c>
      <c r="AG25" s="57"/>
      <c r="AH25" s="58"/>
      <c r="AI25" s="56"/>
      <c r="AJ25" s="57">
        <v>1</v>
      </c>
      <c r="AK25" s="58"/>
      <c r="AL25" s="120"/>
      <c r="AM25" s="121"/>
      <c r="AN25" s="117">
        <f t="shared" si="0"/>
        <v>30</v>
      </c>
      <c r="AQ25" s="113"/>
    </row>
    <row r="26" spans="1:43" ht="21" thickBot="1" x14ac:dyDescent="0.35">
      <c r="A26" s="118" t="s">
        <v>118</v>
      </c>
      <c r="B26" s="61" t="s">
        <v>118</v>
      </c>
      <c r="C26" s="116">
        <v>47</v>
      </c>
      <c r="D26" s="63" t="s">
        <v>161</v>
      </c>
      <c r="E26" s="66" t="s">
        <v>162</v>
      </c>
      <c r="F26" s="65">
        <v>1</v>
      </c>
      <c r="G26" s="55"/>
      <c r="H26" s="56">
        <v>1</v>
      </c>
      <c r="I26" s="57"/>
      <c r="J26" s="58"/>
      <c r="K26" s="56">
        <v>2</v>
      </c>
      <c r="L26" s="57"/>
      <c r="M26" s="58"/>
      <c r="N26" s="56"/>
      <c r="O26" s="57"/>
      <c r="P26" s="58"/>
      <c r="Q26" s="56"/>
      <c r="R26" s="57"/>
      <c r="S26" s="58"/>
      <c r="T26" s="56">
        <v>2</v>
      </c>
      <c r="U26" s="57"/>
      <c r="V26" s="58"/>
      <c r="W26" s="56"/>
      <c r="X26" s="57"/>
      <c r="Y26" s="58"/>
      <c r="Z26" s="56"/>
      <c r="AA26" s="57"/>
      <c r="AB26" s="58"/>
      <c r="AC26" s="56"/>
      <c r="AD26" s="57"/>
      <c r="AE26" s="58"/>
      <c r="AF26" s="56"/>
      <c r="AG26" s="57"/>
      <c r="AH26" s="58"/>
      <c r="AI26" s="56"/>
      <c r="AJ26" s="57"/>
      <c r="AK26" s="58"/>
      <c r="AL26" s="56"/>
      <c r="AM26" s="57"/>
      <c r="AN26" s="117">
        <f t="shared" si="0"/>
        <v>5</v>
      </c>
      <c r="AQ26" s="113"/>
    </row>
    <row r="27" spans="1:43" ht="21" thickBot="1" x14ac:dyDescent="0.35">
      <c r="A27" s="118" t="s">
        <v>118</v>
      </c>
      <c r="B27" s="61" t="s">
        <v>118</v>
      </c>
      <c r="C27" s="116">
        <v>48</v>
      </c>
      <c r="D27" s="63" t="s">
        <v>163</v>
      </c>
      <c r="E27" s="66" t="s">
        <v>164</v>
      </c>
      <c r="F27" s="65">
        <v>1</v>
      </c>
      <c r="G27" s="55"/>
      <c r="H27" s="56"/>
      <c r="I27" s="57"/>
      <c r="J27" s="58"/>
      <c r="K27" s="56"/>
      <c r="L27" s="57"/>
      <c r="M27" s="58"/>
      <c r="N27" s="56"/>
      <c r="O27" s="57"/>
      <c r="P27" s="58"/>
      <c r="Q27" s="56">
        <v>2</v>
      </c>
      <c r="R27" s="57"/>
      <c r="S27" s="58"/>
      <c r="T27" s="56"/>
      <c r="U27" s="57"/>
      <c r="V27" s="58"/>
      <c r="W27" s="56"/>
      <c r="X27" s="57"/>
      <c r="Y27" s="58"/>
      <c r="Z27" s="56"/>
      <c r="AA27" s="57"/>
      <c r="AB27" s="58"/>
      <c r="AC27" s="56"/>
      <c r="AD27" s="57"/>
      <c r="AE27" s="58"/>
      <c r="AF27" s="56"/>
      <c r="AG27" s="57"/>
      <c r="AH27" s="58"/>
      <c r="AI27" s="56"/>
      <c r="AJ27" s="57"/>
      <c r="AK27" s="58"/>
      <c r="AL27" s="56"/>
      <c r="AM27" s="57"/>
      <c r="AN27" s="117">
        <f t="shared" si="0"/>
        <v>2</v>
      </c>
      <c r="AQ27" s="113"/>
    </row>
    <row r="28" spans="1:43" ht="21" thickBot="1" x14ac:dyDescent="0.35">
      <c r="A28" s="118" t="s">
        <v>118</v>
      </c>
      <c r="B28" s="61" t="s">
        <v>118</v>
      </c>
      <c r="C28" s="116">
        <v>49</v>
      </c>
      <c r="D28" s="63" t="s">
        <v>165</v>
      </c>
      <c r="E28" s="66" t="s">
        <v>166</v>
      </c>
      <c r="F28" s="65">
        <v>2</v>
      </c>
      <c r="G28" s="55"/>
      <c r="H28" s="56">
        <v>7</v>
      </c>
      <c r="I28" s="57"/>
      <c r="J28" s="58"/>
      <c r="K28" s="56"/>
      <c r="L28" s="57"/>
      <c r="M28" s="58"/>
      <c r="N28" s="56"/>
      <c r="O28" s="57"/>
      <c r="P28" s="58"/>
      <c r="Q28" s="56"/>
      <c r="R28" s="57"/>
      <c r="S28" s="58"/>
      <c r="T28" s="56"/>
      <c r="U28" s="57"/>
      <c r="V28" s="58"/>
      <c r="W28" s="56"/>
      <c r="X28" s="57"/>
      <c r="Y28" s="58"/>
      <c r="Z28" s="56"/>
      <c r="AA28" s="57"/>
      <c r="AB28" s="58"/>
      <c r="AC28" s="56"/>
      <c r="AD28" s="57"/>
      <c r="AE28" s="58"/>
      <c r="AF28" s="56"/>
      <c r="AG28" s="57"/>
      <c r="AH28" s="58"/>
      <c r="AI28" s="56"/>
      <c r="AJ28" s="57">
        <v>9</v>
      </c>
      <c r="AK28" s="58"/>
      <c r="AL28" s="56"/>
      <c r="AM28" s="57"/>
      <c r="AN28" s="117">
        <f t="shared" si="0"/>
        <v>32</v>
      </c>
      <c r="AQ28" s="113"/>
    </row>
    <row r="29" spans="1:43" ht="21" thickBot="1" x14ac:dyDescent="0.35">
      <c r="A29" s="118" t="s">
        <v>118</v>
      </c>
      <c r="B29" s="61" t="s">
        <v>118</v>
      </c>
      <c r="C29" s="116">
        <v>50</v>
      </c>
      <c r="D29" s="63" t="s">
        <v>167</v>
      </c>
      <c r="E29" s="64" t="s">
        <v>168</v>
      </c>
      <c r="F29" s="65">
        <v>2</v>
      </c>
      <c r="G29" s="55"/>
      <c r="H29" s="56"/>
      <c r="I29" s="57"/>
      <c r="J29" s="58"/>
      <c r="K29" s="56"/>
      <c r="L29" s="57"/>
      <c r="M29" s="58"/>
      <c r="N29" s="56"/>
      <c r="O29" s="57"/>
      <c r="P29" s="58"/>
      <c r="Q29" s="56">
        <v>8</v>
      </c>
      <c r="R29" s="57"/>
      <c r="S29" s="58"/>
      <c r="T29" s="56"/>
      <c r="U29" s="57"/>
      <c r="V29" s="58"/>
      <c r="W29" s="56"/>
      <c r="X29" s="57"/>
      <c r="Y29" s="58"/>
      <c r="Z29" s="56"/>
      <c r="AA29" s="57"/>
      <c r="AB29" s="58"/>
      <c r="AC29" s="56">
        <v>36</v>
      </c>
      <c r="AD29" s="57"/>
      <c r="AE29" s="58"/>
      <c r="AF29" s="56"/>
      <c r="AG29" s="57"/>
      <c r="AH29" s="58"/>
      <c r="AI29" s="56"/>
      <c r="AJ29" s="57"/>
      <c r="AK29" s="58"/>
      <c r="AL29" s="56"/>
      <c r="AM29" s="57"/>
      <c r="AN29" s="117">
        <f t="shared" si="0"/>
        <v>88</v>
      </c>
      <c r="AQ29" s="113"/>
    </row>
    <row r="30" spans="1:43" ht="21" thickBot="1" x14ac:dyDescent="0.35">
      <c r="A30" s="118" t="s">
        <v>118</v>
      </c>
      <c r="B30" s="61" t="s">
        <v>118</v>
      </c>
      <c r="C30" s="116">
        <v>51</v>
      </c>
      <c r="D30" s="63" t="s">
        <v>169</v>
      </c>
      <c r="E30" s="66" t="s">
        <v>170</v>
      </c>
      <c r="F30" s="65">
        <v>2</v>
      </c>
      <c r="G30" s="55"/>
      <c r="H30" s="56"/>
      <c r="I30" s="57"/>
      <c r="J30" s="58"/>
      <c r="K30" s="56">
        <v>26</v>
      </c>
      <c r="L30" s="57"/>
      <c r="M30" s="58"/>
      <c r="N30" s="56"/>
      <c r="O30" s="57"/>
      <c r="P30" s="58"/>
      <c r="Q30" s="56">
        <v>67</v>
      </c>
      <c r="R30" s="57"/>
      <c r="S30" s="58"/>
      <c r="T30" s="56"/>
      <c r="U30" s="57"/>
      <c r="V30" s="58"/>
      <c r="W30" s="56"/>
      <c r="X30" s="57"/>
      <c r="Y30" s="58"/>
      <c r="Z30" s="56"/>
      <c r="AA30" s="57"/>
      <c r="AB30" s="58"/>
      <c r="AC30" s="56"/>
      <c r="AD30" s="57"/>
      <c r="AE30" s="58"/>
      <c r="AF30" s="56"/>
      <c r="AG30" s="57"/>
      <c r="AH30" s="58"/>
      <c r="AI30" s="56"/>
      <c r="AJ30" s="57"/>
      <c r="AK30" s="58"/>
      <c r="AL30" s="56"/>
      <c r="AM30" s="57"/>
      <c r="AN30" s="117">
        <f t="shared" si="0"/>
        <v>186</v>
      </c>
      <c r="AQ30" s="113"/>
    </row>
    <row r="31" spans="1:43" ht="21" thickBot="1" x14ac:dyDescent="0.35">
      <c r="A31" s="118" t="s">
        <v>118</v>
      </c>
      <c r="B31" s="61" t="s">
        <v>118</v>
      </c>
      <c r="C31" s="116">
        <v>52</v>
      </c>
      <c r="D31" s="63" t="s">
        <v>171</v>
      </c>
      <c r="E31" s="64" t="s">
        <v>172</v>
      </c>
      <c r="F31" s="65">
        <v>2</v>
      </c>
      <c r="G31" s="55"/>
      <c r="H31" s="56"/>
      <c r="I31" s="57"/>
      <c r="J31" s="58"/>
      <c r="K31" s="56"/>
      <c r="L31" s="57"/>
      <c r="M31" s="58"/>
      <c r="N31" s="56">
        <v>2</v>
      </c>
      <c r="O31" s="57"/>
      <c r="P31" s="58"/>
      <c r="Q31" s="56"/>
      <c r="R31" s="57"/>
      <c r="S31" s="58"/>
      <c r="T31" s="56">
        <v>3</v>
      </c>
      <c r="U31" s="57"/>
      <c r="V31" s="58"/>
      <c r="W31" s="56"/>
      <c r="X31" s="57"/>
      <c r="Y31" s="58"/>
      <c r="Z31" s="56">
        <v>4</v>
      </c>
      <c r="AA31" s="57"/>
      <c r="AB31" s="58"/>
      <c r="AC31" s="56"/>
      <c r="AD31" s="57"/>
      <c r="AE31" s="58"/>
      <c r="AF31" s="56"/>
      <c r="AG31" s="57"/>
      <c r="AH31" s="58"/>
      <c r="AI31" s="56">
        <v>4</v>
      </c>
      <c r="AJ31" s="57">
        <v>26</v>
      </c>
      <c r="AK31" s="58"/>
      <c r="AL31" s="56"/>
      <c r="AM31" s="57"/>
      <c r="AN31" s="117">
        <f t="shared" si="0"/>
        <v>78</v>
      </c>
      <c r="AQ31" s="113"/>
    </row>
    <row r="32" spans="1:43" ht="21" thickBot="1" x14ac:dyDescent="0.35">
      <c r="A32" s="118" t="s">
        <v>118</v>
      </c>
      <c r="B32" s="61" t="s">
        <v>118</v>
      </c>
      <c r="C32" s="116">
        <v>53</v>
      </c>
      <c r="D32" s="63" t="s">
        <v>173</v>
      </c>
      <c r="E32" s="64" t="s">
        <v>174</v>
      </c>
      <c r="F32" s="65">
        <v>2</v>
      </c>
      <c r="G32" s="55"/>
      <c r="H32" s="56"/>
      <c r="I32" s="57">
        <v>1</v>
      </c>
      <c r="J32" s="58"/>
      <c r="K32" s="56"/>
      <c r="L32" s="57"/>
      <c r="M32" s="58"/>
      <c r="N32" s="56"/>
      <c r="O32" s="57"/>
      <c r="P32" s="58"/>
      <c r="Q32" s="56"/>
      <c r="R32" s="57"/>
      <c r="S32" s="58"/>
      <c r="T32" s="56">
        <v>2</v>
      </c>
      <c r="U32" s="57"/>
      <c r="V32" s="58"/>
      <c r="W32" s="56"/>
      <c r="X32" s="57"/>
      <c r="Y32" s="58"/>
      <c r="Z32" s="56">
        <v>1</v>
      </c>
      <c r="AA32" s="57"/>
      <c r="AB32" s="58"/>
      <c r="AC32" s="56"/>
      <c r="AD32" s="57"/>
      <c r="AE32" s="58"/>
      <c r="AF32" s="56"/>
      <c r="AG32" s="57"/>
      <c r="AH32" s="58"/>
      <c r="AI32" s="56"/>
      <c r="AJ32" s="57">
        <v>1</v>
      </c>
      <c r="AK32" s="58"/>
      <c r="AL32" s="56"/>
      <c r="AM32" s="57"/>
      <c r="AN32" s="117">
        <f t="shared" si="0"/>
        <v>10</v>
      </c>
      <c r="AQ32" s="113"/>
    </row>
    <row r="33" spans="1:43" ht="21" thickBot="1" x14ac:dyDescent="0.35">
      <c r="A33" s="118" t="s">
        <v>118</v>
      </c>
      <c r="B33" s="61" t="s">
        <v>118</v>
      </c>
      <c r="C33" s="116">
        <v>54</v>
      </c>
      <c r="D33" s="63" t="s">
        <v>175</v>
      </c>
      <c r="E33" s="66" t="s">
        <v>176</v>
      </c>
      <c r="F33" s="65">
        <v>2</v>
      </c>
      <c r="G33" s="55"/>
      <c r="H33" s="56">
        <v>41</v>
      </c>
      <c r="I33" s="57">
        <v>27</v>
      </c>
      <c r="J33" s="58"/>
      <c r="K33" s="56"/>
      <c r="L33" s="57"/>
      <c r="M33" s="58"/>
      <c r="N33" s="56"/>
      <c r="O33" s="57"/>
      <c r="P33" s="58"/>
      <c r="Q33" s="56"/>
      <c r="R33" s="57"/>
      <c r="S33" s="58"/>
      <c r="T33" s="56"/>
      <c r="U33" s="57"/>
      <c r="V33" s="58"/>
      <c r="W33" s="56"/>
      <c r="X33" s="57"/>
      <c r="Y33" s="58"/>
      <c r="Z33" s="56"/>
      <c r="AA33" s="57"/>
      <c r="AB33" s="58"/>
      <c r="AC33" s="56"/>
      <c r="AD33" s="57"/>
      <c r="AE33" s="58"/>
      <c r="AF33" s="56"/>
      <c r="AG33" s="57"/>
      <c r="AH33" s="58"/>
      <c r="AI33" s="56">
        <v>37</v>
      </c>
      <c r="AJ33" s="57">
        <v>40</v>
      </c>
      <c r="AK33" s="58"/>
      <c r="AL33" s="56"/>
      <c r="AM33" s="57"/>
      <c r="AN33" s="117">
        <f t="shared" si="0"/>
        <v>290</v>
      </c>
      <c r="AQ33" s="113"/>
    </row>
    <row r="34" spans="1:43" ht="21" thickBot="1" x14ac:dyDescent="0.35">
      <c r="A34" s="118" t="s">
        <v>118</v>
      </c>
      <c r="B34" s="61" t="s">
        <v>118</v>
      </c>
      <c r="C34" s="116">
        <v>55</v>
      </c>
      <c r="D34" s="63" t="s">
        <v>177</v>
      </c>
      <c r="E34" s="122" t="s">
        <v>178</v>
      </c>
      <c r="F34" s="65">
        <v>2</v>
      </c>
      <c r="G34" s="55"/>
      <c r="H34" s="56"/>
      <c r="I34" s="57"/>
      <c r="J34" s="58"/>
      <c r="K34" s="56"/>
      <c r="L34" s="57"/>
      <c r="M34" s="58"/>
      <c r="N34" s="56"/>
      <c r="O34" s="57"/>
      <c r="P34" s="58"/>
      <c r="Q34" s="56">
        <v>9</v>
      </c>
      <c r="R34" s="57"/>
      <c r="S34" s="58"/>
      <c r="T34" s="56"/>
      <c r="U34" s="57"/>
      <c r="V34" s="58"/>
      <c r="W34" s="56"/>
      <c r="X34" s="57"/>
      <c r="Y34" s="58"/>
      <c r="Z34" s="56"/>
      <c r="AA34" s="57"/>
      <c r="AB34" s="58"/>
      <c r="AC34" s="56"/>
      <c r="AD34" s="57"/>
      <c r="AE34" s="58"/>
      <c r="AF34" s="56"/>
      <c r="AG34" s="57"/>
      <c r="AH34" s="58"/>
      <c r="AI34" s="56"/>
      <c r="AJ34" s="57"/>
      <c r="AK34" s="58"/>
      <c r="AL34" s="56"/>
      <c r="AM34" s="57"/>
      <c r="AN34" s="117">
        <f t="shared" si="0"/>
        <v>18</v>
      </c>
      <c r="AQ34" s="113"/>
    </row>
    <row r="35" spans="1:43" ht="21" thickBot="1" x14ac:dyDescent="0.35">
      <c r="A35" s="118" t="s">
        <v>118</v>
      </c>
      <c r="B35" s="61" t="s">
        <v>118</v>
      </c>
      <c r="C35" s="116">
        <v>56</v>
      </c>
      <c r="D35" s="63" t="s">
        <v>179</v>
      </c>
      <c r="E35" s="123" t="s">
        <v>180</v>
      </c>
      <c r="F35" s="65">
        <v>2</v>
      </c>
      <c r="G35" s="55"/>
      <c r="H35" s="56"/>
      <c r="I35" s="57"/>
      <c r="J35" s="58"/>
      <c r="K35" s="56"/>
      <c r="L35" s="57"/>
      <c r="M35" s="58"/>
      <c r="N35" s="56"/>
      <c r="O35" s="57"/>
      <c r="P35" s="58"/>
      <c r="Q35" s="56">
        <v>6</v>
      </c>
      <c r="R35" s="57"/>
      <c r="S35" s="58"/>
      <c r="T35" s="56"/>
      <c r="U35" s="57"/>
      <c r="V35" s="58"/>
      <c r="W35" s="56"/>
      <c r="X35" s="57"/>
      <c r="Y35" s="58"/>
      <c r="Z35" s="56">
        <v>8</v>
      </c>
      <c r="AA35" s="57"/>
      <c r="AB35" s="58"/>
      <c r="AC35" s="56"/>
      <c r="AD35" s="57"/>
      <c r="AE35" s="58"/>
      <c r="AF35" s="56"/>
      <c r="AG35" s="57"/>
      <c r="AH35" s="58"/>
      <c r="AI35" s="56"/>
      <c r="AJ35" s="57">
        <v>10</v>
      </c>
      <c r="AK35" s="58"/>
      <c r="AL35" s="56"/>
      <c r="AM35" s="57"/>
      <c r="AN35" s="117">
        <f t="shared" si="0"/>
        <v>48</v>
      </c>
      <c r="AQ35" s="113"/>
    </row>
    <row r="36" spans="1:43" ht="21" thickBot="1" x14ac:dyDescent="0.35">
      <c r="A36" s="118" t="s">
        <v>118</v>
      </c>
      <c r="B36" s="61" t="s">
        <v>118</v>
      </c>
      <c r="C36" s="116">
        <v>57</v>
      </c>
      <c r="D36" s="63" t="s">
        <v>181</v>
      </c>
      <c r="E36" s="64" t="s">
        <v>182</v>
      </c>
      <c r="F36" s="65">
        <v>1</v>
      </c>
      <c r="G36" s="55"/>
      <c r="H36" s="56"/>
      <c r="I36" s="57"/>
      <c r="J36" s="58"/>
      <c r="K36" s="56"/>
      <c r="L36" s="57"/>
      <c r="M36" s="58"/>
      <c r="N36" s="56"/>
      <c r="O36" s="57"/>
      <c r="P36" s="58"/>
      <c r="Q36" s="56"/>
      <c r="R36" s="57"/>
      <c r="S36" s="58"/>
      <c r="T36" s="56">
        <v>4</v>
      </c>
      <c r="U36" s="57"/>
      <c r="V36" s="58"/>
      <c r="W36" s="56"/>
      <c r="X36" s="57"/>
      <c r="Y36" s="58"/>
      <c r="Z36" s="56"/>
      <c r="AA36" s="57"/>
      <c r="AB36" s="58"/>
      <c r="AC36" s="56"/>
      <c r="AD36" s="57"/>
      <c r="AE36" s="58"/>
      <c r="AF36" s="56"/>
      <c r="AG36" s="57"/>
      <c r="AH36" s="58"/>
      <c r="AI36" s="56"/>
      <c r="AJ36" s="57">
        <v>1</v>
      </c>
      <c r="AK36" s="58"/>
      <c r="AL36" s="56"/>
      <c r="AM36" s="57"/>
      <c r="AN36" s="117">
        <f t="shared" si="0"/>
        <v>5</v>
      </c>
      <c r="AQ36" s="113"/>
    </row>
    <row r="37" spans="1:43" ht="27" thickBot="1" x14ac:dyDescent="0.45">
      <c r="A37" s="124"/>
      <c r="B37" s="79"/>
      <c r="C37" s="125"/>
      <c r="D37" s="186"/>
      <c r="E37" s="186"/>
      <c r="F37" s="126"/>
      <c r="G37" s="241" t="s">
        <v>108</v>
      </c>
      <c r="H37" s="242"/>
      <c r="I37" s="242"/>
      <c r="J37" s="242"/>
      <c r="K37" s="242"/>
      <c r="L37" s="242"/>
      <c r="M37" s="242"/>
      <c r="N37" s="242"/>
      <c r="O37" s="242"/>
      <c r="P37" s="242"/>
      <c r="Q37" s="242"/>
      <c r="R37" s="242"/>
      <c r="S37" s="242"/>
      <c r="T37" s="242"/>
      <c r="U37" s="242"/>
      <c r="V37" s="242"/>
      <c r="W37" s="242"/>
      <c r="X37" s="242"/>
      <c r="Y37" s="242"/>
      <c r="Z37" s="242"/>
      <c r="AA37" s="242"/>
      <c r="AB37" s="242"/>
      <c r="AC37" s="242"/>
      <c r="AD37" s="242"/>
      <c r="AE37" s="242"/>
      <c r="AF37" s="242"/>
      <c r="AG37" s="242"/>
      <c r="AH37" s="242"/>
      <c r="AI37" s="242"/>
      <c r="AJ37" s="242"/>
      <c r="AK37" s="242"/>
      <c r="AL37" s="242"/>
      <c r="AM37" s="243"/>
      <c r="AN37" s="178">
        <f>SUM(AN5:AN36)</f>
        <v>1226</v>
      </c>
      <c r="AQ37" s="113"/>
    </row>
    <row r="38" spans="1:43" ht="21" thickBot="1" x14ac:dyDescent="0.35">
      <c r="A38" s="30"/>
      <c r="B38" s="79"/>
      <c r="C38" s="85"/>
      <c r="D38" s="84"/>
      <c r="E38" s="84"/>
      <c r="F38" s="86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9"/>
      <c r="AQ38" s="113"/>
    </row>
    <row r="39" spans="1:43" ht="20.25" x14ac:dyDescent="0.3">
      <c r="A39" s="83"/>
      <c r="B39" s="79"/>
      <c r="C39" s="69"/>
      <c r="D39" s="240" t="s">
        <v>109</v>
      </c>
      <c r="E39" s="240"/>
      <c r="F39" s="92"/>
      <c r="G39" s="93"/>
      <c r="H39" s="56">
        <f>SUM(H5:H36)</f>
        <v>90</v>
      </c>
      <c r="I39" s="94"/>
      <c r="J39" s="163"/>
      <c r="K39" s="164">
        <f>SUM(K5:K36)</f>
        <v>40</v>
      </c>
      <c r="L39" s="165"/>
      <c r="M39" s="93"/>
      <c r="N39" s="56">
        <f>SUM(N5:N36)</f>
        <v>17</v>
      </c>
      <c r="O39" s="94"/>
      <c r="P39" s="163"/>
      <c r="Q39" s="164">
        <f>SUM(Q5:Q36)</f>
        <v>134</v>
      </c>
      <c r="R39" s="165"/>
      <c r="S39" s="163"/>
      <c r="T39" s="164">
        <f>SUM(T5:T36)</f>
        <v>30</v>
      </c>
      <c r="U39" s="165"/>
      <c r="V39" s="93"/>
      <c r="W39" s="56">
        <f>SUM(W5:W36)</f>
        <v>9</v>
      </c>
      <c r="X39" s="94"/>
      <c r="Y39" s="95"/>
      <c r="Z39" s="56">
        <f>SUM(Z5:Z36)</f>
        <v>46</v>
      </c>
      <c r="AA39" s="96"/>
      <c r="AB39" s="95"/>
      <c r="AC39" s="56">
        <f>SUM(AC5:AC36)</f>
        <v>48</v>
      </c>
      <c r="AD39" s="96"/>
      <c r="AE39" s="95"/>
      <c r="AF39" s="56">
        <f>SUM(AF5:AF36)</f>
        <v>17</v>
      </c>
      <c r="AG39" s="96"/>
      <c r="AH39" s="95"/>
      <c r="AI39" s="56">
        <f>SUM(AI5:AI36)</f>
        <v>46</v>
      </c>
      <c r="AJ39" s="96"/>
      <c r="AK39" s="163"/>
      <c r="AL39" s="164">
        <f>SUM(AL5:AL36)</f>
        <v>0</v>
      </c>
      <c r="AM39" s="165"/>
      <c r="AN39" s="98">
        <f>SUM(H39:AJ39)</f>
        <v>477</v>
      </c>
      <c r="AQ39" s="113"/>
    </row>
    <row r="40" spans="1:43" ht="21" thickBot="1" x14ac:dyDescent="0.35">
      <c r="A40" s="83"/>
      <c r="B40" s="79"/>
      <c r="C40" s="100"/>
      <c r="D40" s="225" t="s">
        <v>110</v>
      </c>
      <c r="E40" s="225"/>
      <c r="F40" s="92"/>
      <c r="G40" s="102"/>
      <c r="H40" s="103"/>
      <c r="I40" s="104">
        <f>SUM(I5:I36)</f>
        <v>34</v>
      </c>
      <c r="J40" s="105"/>
      <c r="K40" s="103"/>
      <c r="L40" s="166">
        <f>SUM(L5:L36)</f>
        <v>0</v>
      </c>
      <c r="M40" s="102"/>
      <c r="N40" s="103"/>
      <c r="O40" s="104">
        <f>SUM(O5:O36)</f>
        <v>0</v>
      </c>
      <c r="P40" s="105"/>
      <c r="Q40" s="103"/>
      <c r="R40" s="166">
        <f>SUM(R5:R36)</f>
        <v>18</v>
      </c>
      <c r="S40" s="105"/>
      <c r="T40" s="103"/>
      <c r="U40" s="166">
        <f>SUM(U5:U36)</f>
        <v>0</v>
      </c>
      <c r="V40" s="102"/>
      <c r="W40" s="103"/>
      <c r="X40" s="104">
        <f>SUM(X5:X36)</f>
        <v>0</v>
      </c>
      <c r="Y40" s="105"/>
      <c r="Z40" s="103"/>
      <c r="AA40" s="104">
        <f>SUM(AA5:AA36)</f>
        <v>2</v>
      </c>
      <c r="AB40" s="105"/>
      <c r="AC40" s="103"/>
      <c r="AD40" s="104">
        <f>SUM(AD5:AD36)</f>
        <v>0</v>
      </c>
      <c r="AE40" s="105"/>
      <c r="AF40" s="103"/>
      <c r="AG40" s="104">
        <f>SUM(AG5:AG36)</f>
        <v>13</v>
      </c>
      <c r="AH40" s="105"/>
      <c r="AI40" s="103"/>
      <c r="AJ40" s="104">
        <f>SUM(AJ5:AJ36)</f>
        <v>149</v>
      </c>
      <c r="AK40" s="105"/>
      <c r="AL40" s="103"/>
      <c r="AM40" s="166">
        <f>SUM(AM5:AM36)</f>
        <v>0</v>
      </c>
      <c r="AN40" s="108">
        <f>SUM(G40:AJ40)</f>
        <v>216</v>
      </c>
      <c r="AQ40" s="113"/>
    </row>
    <row r="41" spans="1:43" ht="27" thickBot="1" x14ac:dyDescent="0.45">
      <c r="A41" s="83"/>
      <c r="B41" s="79"/>
      <c r="C41" s="85"/>
      <c r="D41" s="84"/>
      <c r="E41" s="84"/>
      <c r="F41" s="109"/>
      <c r="G41" s="127"/>
      <c r="H41" s="226" t="s">
        <v>111</v>
      </c>
      <c r="I41" s="227"/>
      <c r="J41" s="227"/>
      <c r="K41" s="227"/>
      <c r="L41" s="227"/>
      <c r="M41" s="227"/>
      <c r="N41" s="227"/>
      <c r="O41" s="227"/>
      <c r="P41" s="227"/>
      <c r="Q41" s="227"/>
      <c r="R41" s="227"/>
      <c r="S41" s="227"/>
      <c r="T41" s="227"/>
      <c r="U41" s="227"/>
      <c r="V41" s="227"/>
      <c r="W41" s="227"/>
      <c r="X41" s="227"/>
      <c r="Y41" s="227"/>
      <c r="Z41" s="227"/>
      <c r="AA41" s="227"/>
      <c r="AB41" s="227"/>
      <c r="AC41" s="227"/>
      <c r="AD41" s="227"/>
      <c r="AE41" s="227"/>
      <c r="AF41" s="227"/>
      <c r="AG41" s="227"/>
      <c r="AH41" s="227"/>
      <c r="AI41" s="227"/>
      <c r="AJ41" s="227"/>
      <c r="AK41" s="110"/>
      <c r="AL41" s="110"/>
      <c r="AM41" s="110"/>
      <c r="AN41" s="128">
        <f>SUM(AN39:AN40)</f>
        <v>693</v>
      </c>
      <c r="AQ41" s="113"/>
    </row>
  </sheetData>
  <sheetProtection algorithmName="SHA-512" hashValue="rfT+HGDq0lN02d8hP7DOJ5byepdxuXZogsNDvcViMKyiwZ0TY1FIvv51xEmuqHbjTGSXGfa2f8eu1Avn1ryB4A==" saltValue="w20kDhJOSddGzh2p7q4xBg==" spinCount="100000" sheet="1" objects="1" scenarios="1"/>
  <mergeCells count="19">
    <mergeCell ref="D39:E39"/>
    <mergeCell ref="D40:E40"/>
    <mergeCell ref="H41:AJ41"/>
    <mergeCell ref="Y3:AA3"/>
    <mergeCell ref="AB3:AD3"/>
    <mergeCell ref="AE3:AG3"/>
    <mergeCell ref="AH3:AJ3"/>
    <mergeCell ref="G37:AM37"/>
    <mergeCell ref="AK3:AM3"/>
    <mergeCell ref="C1:AN1"/>
    <mergeCell ref="C2:AN2"/>
    <mergeCell ref="A3:A4"/>
    <mergeCell ref="B3:B4"/>
    <mergeCell ref="G3:I3"/>
    <mergeCell ref="J3:L3"/>
    <mergeCell ref="M3:O3"/>
    <mergeCell ref="P3:R3"/>
    <mergeCell ref="S3:U3"/>
    <mergeCell ref="V3:X3"/>
  </mergeCells>
  <pageMargins left="0.7" right="0.7" top="0.75" bottom="0.75" header="0.3" footer="0.3"/>
  <pageSetup paperSize="5" scale="3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97DDB-2949-4E8C-A29F-B62846191DBF}">
  <sheetPr>
    <pageSetUpPr fitToPage="1"/>
  </sheetPr>
  <dimension ref="A1:AP34"/>
  <sheetViews>
    <sheetView tabSelected="1" topLeftCell="C1" zoomScale="60" zoomScaleNormal="60" workbookViewId="0">
      <selection activeCell="C27" sqref="C27"/>
    </sheetView>
  </sheetViews>
  <sheetFormatPr defaultColWidth="8.7109375" defaultRowHeight="18" x14ac:dyDescent="0.25"/>
  <cols>
    <col min="1" max="1" width="12.7109375" style="112" customWidth="1"/>
    <col min="2" max="2" width="6" style="34" customWidth="1"/>
    <col min="3" max="3" width="55.7109375" style="34" customWidth="1"/>
    <col min="4" max="4" width="85.7109375" style="34" customWidth="1"/>
    <col min="5" max="5" width="9.42578125" style="34" customWidth="1"/>
    <col min="6" max="8" width="6.7109375" style="34" customWidth="1"/>
    <col min="9" max="9" width="6.5703125" style="34" customWidth="1"/>
    <col min="10" max="19" width="6.7109375" style="34" customWidth="1"/>
    <col min="20" max="20" width="7.42578125" style="34" customWidth="1"/>
    <col min="21" max="34" width="6.7109375" style="34" customWidth="1"/>
    <col min="35" max="35" width="6.42578125" style="34" customWidth="1"/>
    <col min="36" max="37" width="6.7109375" style="34" customWidth="1"/>
    <col min="38" max="38" width="6.42578125" style="34" customWidth="1"/>
    <col min="39" max="39" width="16.7109375" style="34" customWidth="1"/>
    <col min="40" max="16384" width="8.7109375" style="34"/>
  </cols>
  <sheetData>
    <row r="1" spans="1:42" ht="27" thickBot="1" x14ac:dyDescent="0.45">
      <c r="A1" s="30"/>
      <c r="B1" s="236" t="s">
        <v>183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37"/>
      <c r="AP1" s="113"/>
    </row>
    <row r="2" spans="1:42" ht="18.75" thickBot="1" x14ac:dyDescent="0.3">
      <c r="A2" s="32"/>
      <c r="B2" s="238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2"/>
      <c r="V2" s="222"/>
      <c r="W2" s="222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3"/>
      <c r="AP2" s="113"/>
    </row>
    <row r="3" spans="1:42" ht="107.25" customHeight="1" x14ac:dyDescent="0.2">
      <c r="A3" s="214" t="s">
        <v>35</v>
      </c>
      <c r="B3" s="33" t="s">
        <v>36</v>
      </c>
      <c r="E3" s="36" t="s">
        <v>39</v>
      </c>
      <c r="F3" s="216" t="s">
        <v>40</v>
      </c>
      <c r="G3" s="215"/>
      <c r="H3" s="217"/>
      <c r="I3" s="216" t="s">
        <v>41</v>
      </c>
      <c r="J3" s="215"/>
      <c r="K3" s="217"/>
      <c r="L3" s="216" t="s">
        <v>42</v>
      </c>
      <c r="M3" s="215"/>
      <c r="N3" s="217"/>
      <c r="O3" s="216" t="s">
        <v>43</v>
      </c>
      <c r="P3" s="215"/>
      <c r="Q3" s="217"/>
      <c r="R3" s="216" t="s">
        <v>44</v>
      </c>
      <c r="S3" s="215"/>
      <c r="T3" s="215"/>
      <c r="U3" s="246" t="s">
        <v>184</v>
      </c>
      <c r="V3" s="247"/>
      <c r="W3" s="248"/>
      <c r="X3" s="216" t="s">
        <v>45</v>
      </c>
      <c r="Y3" s="215"/>
      <c r="Z3" s="217"/>
      <c r="AA3" s="216" t="s">
        <v>47</v>
      </c>
      <c r="AB3" s="215"/>
      <c r="AC3" s="217"/>
      <c r="AD3" s="216" t="s">
        <v>48</v>
      </c>
      <c r="AE3" s="215"/>
      <c r="AF3" s="217"/>
      <c r="AG3" s="229" t="s">
        <v>49</v>
      </c>
      <c r="AH3" s="230"/>
      <c r="AI3" s="231"/>
      <c r="AJ3" s="229" t="s">
        <v>50</v>
      </c>
      <c r="AK3" s="230"/>
      <c r="AL3" s="231"/>
      <c r="AM3" s="37" t="s">
        <v>51</v>
      </c>
      <c r="AO3" s="113"/>
    </row>
    <row r="4" spans="1:42" ht="21" thickBot="1" x14ac:dyDescent="0.35">
      <c r="A4" s="239"/>
      <c r="B4" s="38"/>
      <c r="C4" s="40" t="s">
        <v>52</v>
      </c>
      <c r="D4" s="41" t="s">
        <v>53</v>
      </c>
      <c r="E4" s="168"/>
      <c r="F4" s="44"/>
      <c r="G4" s="44"/>
      <c r="H4" s="44"/>
      <c r="I4" s="44"/>
      <c r="J4" s="44"/>
      <c r="K4" s="44"/>
      <c r="L4" s="44"/>
      <c r="M4" s="44"/>
      <c r="N4" s="44"/>
      <c r="O4" s="44"/>
      <c r="P4" s="45" t="s">
        <v>54</v>
      </c>
      <c r="Q4" s="44"/>
      <c r="R4" s="44"/>
      <c r="S4" s="44"/>
      <c r="T4" s="44"/>
      <c r="U4" s="129"/>
      <c r="V4" s="129"/>
      <c r="W4" s="129"/>
      <c r="X4" s="44"/>
      <c r="Y4" s="44"/>
      <c r="Z4" s="44"/>
      <c r="AA4" s="44"/>
      <c r="AB4" s="44"/>
      <c r="AC4" s="44"/>
      <c r="AD4" s="129"/>
      <c r="AE4" s="129"/>
      <c r="AF4" s="129"/>
      <c r="AG4" s="44"/>
      <c r="AH4" s="44"/>
      <c r="AI4" s="44"/>
      <c r="AJ4" s="44"/>
      <c r="AK4" s="44"/>
      <c r="AL4" s="44"/>
      <c r="AM4" s="47"/>
      <c r="AP4" s="113"/>
    </row>
    <row r="5" spans="1:42" ht="20.25" x14ac:dyDescent="0.3">
      <c r="A5" s="48" t="s">
        <v>58</v>
      </c>
      <c r="B5" s="49">
        <v>58</v>
      </c>
      <c r="C5" s="51" t="s">
        <v>185</v>
      </c>
      <c r="D5" s="52" t="s">
        <v>186</v>
      </c>
      <c r="E5" s="54">
        <v>1</v>
      </c>
      <c r="F5" s="55"/>
      <c r="G5" s="56"/>
      <c r="H5" s="57"/>
      <c r="I5" s="58"/>
      <c r="J5" s="56"/>
      <c r="K5" s="57"/>
      <c r="L5" s="58"/>
      <c r="M5" s="56"/>
      <c r="N5" s="57"/>
      <c r="O5" s="130"/>
      <c r="P5" s="56"/>
      <c r="Q5" s="57"/>
      <c r="R5" s="58"/>
      <c r="S5" s="56"/>
      <c r="T5" s="57"/>
      <c r="U5" s="130"/>
      <c r="V5" s="131"/>
      <c r="W5" s="57"/>
      <c r="X5" s="58"/>
      <c r="Y5" s="56">
        <v>1</v>
      </c>
      <c r="Z5" s="57"/>
      <c r="AA5" s="59"/>
      <c r="AB5" s="56"/>
      <c r="AC5" s="57"/>
      <c r="AD5" s="59"/>
      <c r="AE5" s="56"/>
      <c r="AF5" s="57"/>
      <c r="AG5" s="58"/>
      <c r="AH5" s="56"/>
      <c r="AI5" s="57"/>
      <c r="AJ5" s="58"/>
      <c r="AK5" s="56"/>
      <c r="AL5" s="57"/>
      <c r="AM5" s="132">
        <f>SUM(F5:AL5)*E5</f>
        <v>1</v>
      </c>
      <c r="AP5" s="113"/>
    </row>
    <row r="6" spans="1:42" ht="21" thickBot="1" x14ac:dyDescent="0.35">
      <c r="A6" s="61" t="s">
        <v>58</v>
      </c>
      <c r="B6" s="62">
        <v>59</v>
      </c>
      <c r="C6" s="63" t="s">
        <v>187</v>
      </c>
      <c r="D6" s="64" t="s">
        <v>188</v>
      </c>
      <c r="E6" s="65">
        <v>1</v>
      </c>
      <c r="F6" s="55"/>
      <c r="G6" s="56"/>
      <c r="H6" s="57"/>
      <c r="I6" s="58"/>
      <c r="J6" s="56"/>
      <c r="K6" s="57"/>
      <c r="L6" s="58"/>
      <c r="M6" s="56"/>
      <c r="N6" s="57"/>
      <c r="O6" s="130"/>
      <c r="P6" s="56"/>
      <c r="Q6" s="57"/>
      <c r="R6" s="58"/>
      <c r="S6" s="56">
        <v>3</v>
      </c>
      <c r="T6" s="57"/>
      <c r="U6" s="130"/>
      <c r="V6" s="131"/>
      <c r="W6" s="57"/>
      <c r="X6" s="58"/>
      <c r="Y6" s="56">
        <v>3</v>
      </c>
      <c r="Z6" s="57"/>
      <c r="AA6" s="59"/>
      <c r="AB6" s="56"/>
      <c r="AC6" s="57"/>
      <c r="AD6" s="59"/>
      <c r="AE6" s="56"/>
      <c r="AF6" s="57"/>
      <c r="AG6" s="58"/>
      <c r="AH6" s="56"/>
      <c r="AI6" s="57"/>
      <c r="AJ6" s="58"/>
      <c r="AK6" s="56"/>
      <c r="AL6" s="57"/>
      <c r="AM6" s="132">
        <f t="shared" ref="AM6:AM29" si="0">SUM(F6:AL6)*E6</f>
        <v>6</v>
      </c>
      <c r="AP6" s="113"/>
    </row>
    <row r="7" spans="1:42" ht="20.25" x14ac:dyDescent="0.3">
      <c r="A7" s="61" t="s">
        <v>58</v>
      </c>
      <c r="B7" s="49">
        <v>60</v>
      </c>
      <c r="C7" s="63" t="s">
        <v>189</v>
      </c>
      <c r="D7" s="66" t="s">
        <v>190</v>
      </c>
      <c r="E7" s="65">
        <v>1</v>
      </c>
      <c r="F7" s="55"/>
      <c r="G7" s="56"/>
      <c r="H7" s="57"/>
      <c r="I7" s="58"/>
      <c r="J7" s="56"/>
      <c r="K7" s="57"/>
      <c r="L7" s="58"/>
      <c r="M7" s="56"/>
      <c r="N7" s="57"/>
      <c r="O7" s="58"/>
      <c r="P7" s="56"/>
      <c r="Q7" s="57"/>
      <c r="R7" s="58"/>
      <c r="S7" s="56">
        <v>1</v>
      </c>
      <c r="T7" s="57"/>
      <c r="U7" s="130"/>
      <c r="V7" s="131"/>
      <c r="W7" s="57"/>
      <c r="X7" s="58"/>
      <c r="Y7" s="56">
        <v>1</v>
      </c>
      <c r="Z7" s="57"/>
      <c r="AA7" s="59"/>
      <c r="AB7" s="56"/>
      <c r="AC7" s="57"/>
      <c r="AD7" s="59"/>
      <c r="AE7" s="56"/>
      <c r="AF7" s="57"/>
      <c r="AG7" s="58"/>
      <c r="AH7" s="56"/>
      <c r="AI7" s="57">
        <v>4</v>
      </c>
      <c r="AJ7" s="58"/>
      <c r="AK7" s="56"/>
      <c r="AL7" s="57"/>
      <c r="AM7" s="132">
        <f t="shared" si="0"/>
        <v>6</v>
      </c>
      <c r="AP7" s="113"/>
    </row>
    <row r="8" spans="1:42" ht="21" thickBot="1" x14ac:dyDescent="0.35">
      <c r="A8" s="61" t="s">
        <v>58</v>
      </c>
      <c r="B8" s="62">
        <v>61</v>
      </c>
      <c r="C8" s="63" t="s">
        <v>191</v>
      </c>
      <c r="D8" s="64" t="s">
        <v>192</v>
      </c>
      <c r="E8" s="65">
        <v>1</v>
      </c>
      <c r="F8" s="55"/>
      <c r="G8" s="56"/>
      <c r="H8" s="57"/>
      <c r="I8" s="58"/>
      <c r="J8" s="56"/>
      <c r="K8" s="57"/>
      <c r="L8" s="58"/>
      <c r="M8" s="56"/>
      <c r="N8" s="57"/>
      <c r="O8" s="58"/>
      <c r="P8" s="56"/>
      <c r="Q8" s="57"/>
      <c r="R8" s="58"/>
      <c r="S8" s="56"/>
      <c r="T8" s="57"/>
      <c r="U8" s="130"/>
      <c r="V8" s="131"/>
      <c r="W8" s="57"/>
      <c r="X8" s="58"/>
      <c r="Y8" s="56"/>
      <c r="Z8" s="57"/>
      <c r="AA8" s="59"/>
      <c r="AB8" s="56"/>
      <c r="AC8" s="57"/>
      <c r="AD8" s="59"/>
      <c r="AE8" s="56"/>
      <c r="AF8" s="57"/>
      <c r="AG8" s="58"/>
      <c r="AH8" s="56"/>
      <c r="AI8" s="57">
        <v>12</v>
      </c>
      <c r="AJ8" s="58"/>
      <c r="AK8" s="56"/>
      <c r="AL8" s="57"/>
      <c r="AM8" s="132">
        <f t="shared" si="0"/>
        <v>12</v>
      </c>
      <c r="AP8" s="113"/>
    </row>
    <row r="9" spans="1:42" ht="20.25" x14ac:dyDescent="0.3">
      <c r="A9" s="61" t="s">
        <v>58</v>
      </c>
      <c r="B9" s="49">
        <v>62</v>
      </c>
      <c r="C9" s="63" t="s">
        <v>193</v>
      </c>
      <c r="D9" s="66" t="s">
        <v>194</v>
      </c>
      <c r="E9" s="65">
        <v>1</v>
      </c>
      <c r="F9" s="55"/>
      <c r="G9" s="56">
        <v>2</v>
      </c>
      <c r="H9" s="57"/>
      <c r="I9" s="58"/>
      <c r="J9" s="56"/>
      <c r="K9" s="57"/>
      <c r="L9" s="58"/>
      <c r="M9" s="56"/>
      <c r="N9" s="57"/>
      <c r="O9" s="58"/>
      <c r="P9" s="56">
        <v>1</v>
      </c>
      <c r="Q9" s="57"/>
      <c r="R9" s="58"/>
      <c r="S9" s="56"/>
      <c r="T9" s="57"/>
      <c r="U9" s="130"/>
      <c r="V9" s="131"/>
      <c r="W9" s="57"/>
      <c r="X9" s="58"/>
      <c r="Y9" s="56"/>
      <c r="Z9" s="57"/>
      <c r="AA9" s="59"/>
      <c r="AB9" s="56"/>
      <c r="AC9" s="57"/>
      <c r="AD9" s="59"/>
      <c r="AE9" s="56"/>
      <c r="AF9" s="57"/>
      <c r="AG9" s="58"/>
      <c r="AH9" s="56"/>
      <c r="AI9" s="57"/>
      <c r="AJ9" s="58"/>
      <c r="AK9" s="56"/>
      <c r="AL9" s="57"/>
      <c r="AM9" s="132">
        <f t="shared" si="0"/>
        <v>3</v>
      </c>
      <c r="AP9" s="113"/>
    </row>
    <row r="10" spans="1:42" ht="21" thickBot="1" x14ac:dyDescent="0.35">
      <c r="A10" s="61" t="s">
        <v>58</v>
      </c>
      <c r="B10" s="62">
        <v>63</v>
      </c>
      <c r="C10" s="63" t="s">
        <v>195</v>
      </c>
      <c r="D10" s="66" t="s">
        <v>196</v>
      </c>
      <c r="E10" s="65">
        <v>1</v>
      </c>
      <c r="F10" s="55"/>
      <c r="G10" s="56"/>
      <c r="H10" s="57"/>
      <c r="I10" s="58"/>
      <c r="J10" s="56"/>
      <c r="K10" s="57"/>
      <c r="L10" s="58"/>
      <c r="M10" s="56"/>
      <c r="N10" s="57"/>
      <c r="O10" s="58"/>
      <c r="P10" s="56"/>
      <c r="Q10" s="57"/>
      <c r="R10" s="58"/>
      <c r="S10" s="56">
        <v>6</v>
      </c>
      <c r="T10" s="57"/>
      <c r="U10" s="130"/>
      <c r="V10" s="131"/>
      <c r="W10" s="57"/>
      <c r="X10" s="58"/>
      <c r="Y10" s="56">
        <v>6</v>
      </c>
      <c r="Z10" s="57"/>
      <c r="AA10" s="59"/>
      <c r="AB10" s="56"/>
      <c r="AC10" s="57"/>
      <c r="AD10" s="59"/>
      <c r="AE10" s="56"/>
      <c r="AF10" s="57"/>
      <c r="AG10" s="58"/>
      <c r="AH10" s="56">
        <v>4</v>
      </c>
      <c r="AI10" s="57"/>
      <c r="AJ10" s="58"/>
      <c r="AK10" s="56"/>
      <c r="AL10" s="57"/>
      <c r="AM10" s="132">
        <f t="shared" si="0"/>
        <v>16</v>
      </c>
      <c r="AP10" s="113"/>
    </row>
    <row r="11" spans="1:42" ht="20.25" x14ac:dyDescent="0.3">
      <c r="A11" s="61" t="s">
        <v>58</v>
      </c>
      <c r="B11" s="49">
        <v>64</v>
      </c>
      <c r="C11" s="63" t="s">
        <v>197</v>
      </c>
      <c r="D11" s="64" t="s">
        <v>198</v>
      </c>
      <c r="E11" s="65">
        <v>2</v>
      </c>
      <c r="F11" s="55"/>
      <c r="G11" s="56"/>
      <c r="H11" s="57"/>
      <c r="I11" s="58"/>
      <c r="J11" s="56"/>
      <c r="K11" s="57"/>
      <c r="L11" s="58"/>
      <c r="M11" s="56"/>
      <c r="N11" s="57"/>
      <c r="O11" s="58"/>
      <c r="P11" s="56">
        <v>10</v>
      </c>
      <c r="Q11" s="57"/>
      <c r="R11" s="58"/>
      <c r="S11" s="56">
        <v>1</v>
      </c>
      <c r="T11" s="57"/>
      <c r="U11" s="130"/>
      <c r="V11" s="131"/>
      <c r="W11" s="57"/>
      <c r="X11" s="58"/>
      <c r="Y11" s="56">
        <v>1</v>
      </c>
      <c r="Z11" s="57"/>
      <c r="AA11" s="59"/>
      <c r="AB11" s="56"/>
      <c r="AC11" s="57"/>
      <c r="AD11" s="59"/>
      <c r="AE11" s="56"/>
      <c r="AF11" s="57"/>
      <c r="AG11" s="58"/>
      <c r="AH11" s="56"/>
      <c r="AI11" s="57"/>
      <c r="AJ11" s="58"/>
      <c r="AK11" s="56"/>
      <c r="AL11" s="57"/>
      <c r="AM11" s="132">
        <f t="shared" si="0"/>
        <v>24</v>
      </c>
      <c r="AP11" s="113"/>
    </row>
    <row r="12" spans="1:42" ht="21" thickBot="1" x14ac:dyDescent="0.35">
      <c r="A12" s="61" t="s">
        <v>58</v>
      </c>
      <c r="B12" s="62">
        <v>65</v>
      </c>
      <c r="C12" s="63" t="s">
        <v>199</v>
      </c>
      <c r="D12" s="64" t="s">
        <v>200</v>
      </c>
      <c r="E12" s="65">
        <v>1</v>
      </c>
      <c r="F12" s="55"/>
      <c r="G12" s="56"/>
      <c r="H12" s="57"/>
      <c r="I12" s="58"/>
      <c r="J12" s="56"/>
      <c r="K12" s="57"/>
      <c r="L12" s="58"/>
      <c r="M12" s="56">
        <v>1</v>
      </c>
      <c r="N12" s="57"/>
      <c r="O12" s="58"/>
      <c r="P12" s="56"/>
      <c r="Q12" s="57"/>
      <c r="R12" s="58"/>
      <c r="S12" s="56">
        <v>12</v>
      </c>
      <c r="T12" s="57"/>
      <c r="U12" s="130"/>
      <c r="V12" s="131"/>
      <c r="W12" s="57"/>
      <c r="X12" s="58"/>
      <c r="Y12" s="56">
        <v>12</v>
      </c>
      <c r="Z12" s="57"/>
      <c r="AA12" s="59"/>
      <c r="AB12" s="56"/>
      <c r="AC12" s="57"/>
      <c r="AD12" s="59"/>
      <c r="AE12" s="56"/>
      <c r="AF12" s="57"/>
      <c r="AG12" s="58"/>
      <c r="AH12" s="56"/>
      <c r="AI12" s="57"/>
      <c r="AJ12" s="58"/>
      <c r="AK12" s="56"/>
      <c r="AL12" s="57"/>
      <c r="AM12" s="132">
        <f t="shared" si="0"/>
        <v>25</v>
      </c>
      <c r="AP12" s="113"/>
    </row>
    <row r="13" spans="1:42" ht="20.25" x14ac:dyDescent="0.3">
      <c r="A13" s="61" t="s">
        <v>58</v>
      </c>
      <c r="B13" s="49">
        <v>66</v>
      </c>
      <c r="C13" s="63" t="s">
        <v>201</v>
      </c>
      <c r="D13" s="66" t="s">
        <v>202</v>
      </c>
      <c r="E13" s="65">
        <v>2</v>
      </c>
      <c r="F13" s="55"/>
      <c r="G13" s="56"/>
      <c r="H13" s="57"/>
      <c r="I13" s="58"/>
      <c r="J13" s="56">
        <v>20</v>
      </c>
      <c r="K13" s="57"/>
      <c r="L13" s="58"/>
      <c r="M13" s="56"/>
      <c r="N13" s="57"/>
      <c r="O13" s="58"/>
      <c r="P13" s="56"/>
      <c r="Q13" s="57"/>
      <c r="R13" s="58"/>
      <c r="S13" s="56"/>
      <c r="T13" s="57"/>
      <c r="U13" s="130"/>
      <c r="V13" s="131"/>
      <c r="W13" s="57"/>
      <c r="X13" s="58"/>
      <c r="Y13" s="56"/>
      <c r="Z13" s="57"/>
      <c r="AA13" s="59"/>
      <c r="AB13" s="56"/>
      <c r="AC13" s="57"/>
      <c r="AD13" s="59"/>
      <c r="AE13" s="56"/>
      <c r="AF13" s="57"/>
      <c r="AG13" s="58"/>
      <c r="AH13" s="56"/>
      <c r="AI13" s="57">
        <v>50</v>
      </c>
      <c r="AJ13" s="58"/>
      <c r="AK13" s="56"/>
      <c r="AL13" s="57"/>
      <c r="AM13" s="132">
        <f t="shared" si="0"/>
        <v>140</v>
      </c>
      <c r="AP13" s="113"/>
    </row>
    <row r="14" spans="1:42" ht="21" thickBot="1" x14ac:dyDescent="0.35">
      <c r="A14" s="61" t="s">
        <v>58</v>
      </c>
      <c r="B14" s="62">
        <v>67</v>
      </c>
      <c r="C14" s="63" t="s">
        <v>203</v>
      </c>
      <c r="D14" s="66" t="s">
        <v>204</v>
      </c>
      <c r="E14" s="65">
        <v>1</v>
      </c>
      <c r="F14" s="55"/>
      <c r="G14" s="56">
        <v>9</v>
      </c>
      <c r="H14" s="57"/>
      <c r="I14" s="58"/>
      <c r="J14" s="56"/>
      <c r="K14" s="57"/>
      <c r="L14" s="58"/>
      <c r="M14" s="56"/>
      <c r="N14" s="57"/>
      <c r="O14" s="58"/>
      <c r="P14" s="56"/>
      <c r="Q14" s="57"/>
      <c r="R14" s="58"/>
      <c r="S14" s="56">
        <v>2</v>
      </c>
      <c r="T14" s="57"/>
      <c r="U14" s="130"/>
      <c r="V14" s="131"/>
      <c r="W14" s="57"/>
      <c r="X14" s="58"/>
      <c r="Y14" s="56">
        <v>2</v>
      </c>
      <c r="Z14" s="57"/>
      <c r="AA14" s="59"/>
      <c r="AB14" s="56"/>
      <c r="AC14" s="57"/>
      <c r="AD14" s="59"/>
      <c r="AE14" s="56"/>
      <c r="AF14" s="57"/>
      <c r="AG14" s="58"/>
      <c r="AH14" s="56"/>
      <c r="AI14" s="57"/>
      <c r="AJ14" s="58"/>
      <c r="AK14" s="56"/>
      <c r="AL14" s="57"/>
      <c r="AM14" s="132">
        <f t="shared" si="0"/>
        <v>13</v>
      </c>
      <c r="AP14" s="113"/>
    </row>
    <row r="15" spans="1:42" ht="20.25" x14ac:dyDescent="0.3">
      <c r="A15" s="61" t="s">
        <v>58</v>
      </c>
      <c r="B15" s="49">
        <v>68</v>
      </c>
      <c r="C15" s="63" t="s">
        <v>205</v>
      </c>
      <c r="D15" s="71" t="s">
        <v>206</v>
      </c>
      <c r="E15" s="133">
        <v>1</v>
      </c>
      <c r="F15" s="55"/>
      <c r="G15" s="56"/>
      <c r="H15" s="57"/>
      <c r="I15" s="58"/>
      <c r="J15" s="56">
        <v>3</v>
      </c>
      <c r="K15" s="57"/>
      <c r="L15" s="58"/>
      <c r="M15" s="56"/>
      <c r="N15" s="57"/>
      <c r="O15" s="58"/>
      <c r="P15" s="56"/>
      <c r="Q15" s="57"/>
      <c r="R15" s="58"/>
      <c r="S15" s="56"/>
      <c r="T15" s="57"/>
      <c r="U15" s="130"/>
      <c r="V15" s="131"/>
      <c r="W15" s="57"/>
      <c r="X15" s="58"/>
      <c r="Y15" s="56"/>
      <c r="Z15" s="57"/>
      <c r="AA15" s="59"/>
      <c r="AB15" s="56"/>
      <c r="AC15" s="57"/>
      <c r="AD15" s="59"/>
      <c r="AE15" s="56"/>
      <c r="AF15" s="57"/>
      <c r="AG15" s="58"/>
      <c r="AH15" s="56"/>
      <c r="AI15" s="57"/>
      <c r="AJ15" s="58"/>
      <c r="AK15" s="56"/>
      <c r="AL15" s="57"/>
      <c r="AM15" s="132">
        <f t="shared" si="0"/>
        <v>3</v>
      </c>
      <c r="AP15" s="113"/>
    </row>
    <row r="16" spans="1:42" ht="21" thickBot="1" x14ac:dyDescent="0.35">
      <c r="A16" s="61" t="s">
        <v>58</v>
      </c>
      <c r="B16" s="62">
        <v>69</v>
      </c>
      <c r="C16" s="63" t="s">
        <v>207</v>
      </c>
      <c r="D16" s="66" t="s">
        <v>208</v>
      </c>
      <c r="E16" s="65">
        <v>1</v>
      </c>
      <c r="F16" s="55"/>
      <c r="G16" s="56">
        <v>2</v>
      </c>
      <c r="H16" s="57"/>
      <c r="I16" s="58"/>
      <c r="J16" s="56"/>
      <c r="K16" s="57"/>
      <c r="L16" s="58"/>
      <c r="M16" s="56"/>
      <c r="N16" s="57"/>
      <c r="O16" s="58"/>
      <c r="P16" s="56"/>
      <c r="Q16" s="57"/>
      <c r="R16" s="58"/>
      <c r="S16" s="56"/>
      <c r="T16" s="57"/>
      <c r="U16" s="130"/>
      <c r="V16" s="131"/>
      <c r="W16" s="57"/>
      <c r="X16" s="58"/>
      <c r="Y16" s="56"/>
      <c r="Z16" s="57"/>
      <c r="AA16" s="59"/>
      <c r="AB16" s="56"/>
      <c r="AC16" s="57"/>
      <c r="AD16" s="59"/>
      <c r="AE16" s="56"/>
      <c r="AF16" s="57"/>
      <c r="AG16" s="58"/>
      <c r="AH16" s="56"/>
      <c r="AI16" s="57"/>
      <c r="AJ16" s="58"/>
      <c r="AK16" s="56"/>
      <c r="AL16" s="57"/>
      <c r="AM16" s="132">
        <f t="shared" si="0"/>
        <v>2</v>
      </c>
      <c r="AP16" s="113"/>
    </row>
    <row r="17" spans="1:42" ht="20.25" x14ac:dyDescent="0.3">
      <c r="A17" s="61" t="s">
        <v>58</v>
      </c>
      <c r="B17" s="49">
        <v>70</v>
      </c>
      <c r="C17" s="63" t="s">
        <v>209</v>
      </c>
      <c r="D17" s="66" t="s">
        <v>210</v>
      </c>
      <c r="E17" s="65">
        <v>2</v>
      </c>
      <c r="F17" s="55"/>
      <c r="G17" s="56"/>
      <c r="H17" s="57"/>
      <c r="I17" s="58"/>
      <c r="J17" s="56"/>
      <c r="K17" s="57"/>
      <c r="L17" s="58"/>
      <c r="M17" s="56"/>
      <c r="N17" s="57"/>
      <c r="O17" s="58"/>
      <c r="P17" s="56"/>
      <c r="Q17" s="57"/>
      <c r="R17" s="58"/>
      <c r="S17" s="56">
        <v>3</v>
      </c>
      <c r="T17" s="57"/>
      <c r="U17" s="130"/>
      <c r="V17" s="131"/>
      <c r="W17" s="57"/>
      <c r="X17" s="58"/>
      <c r="Y17" s="56">
        <v>3</v>
      </c>
      <c r="Z17" s="57"/>
      <c r="AA17" s="59"/>
      <c r="AB17" s="56">
        <v>4</v>
      </c>
      <c r="AC17" s="57"/>
      <c r="AD17" s="59"/>
      <c r="AE17" s="56">
        <v>1</v>
      </c>
      <c r="AF17" s="57"/>
      <c r="AG17" s="58"/>
      <c r="AH17" s="56"/>
      <c r="AI17" s="57"/>
      <c r="AJ17" s="58"/>
      <c r="AK17" s="56"/>
      <c r="AL17" s="57"/>
      <c r="AM17" s="132">
        <f t="shared" si="0"/>
        <v>22</v>
      </c>
      <c r="AP17" s="113"/>
    </row>
    <row r="18" spans="1:42" ht="21" thickBot="1" x14ac:dyDescent="0.35">
      <c r="A18" s="61" t="s">
        <v>58</v>
      </c>
      <c r="B18" s="62">
        <v>71</v>
      </c>
      <c r="C18" s="63" t="s">
        <v>211</v>
      </c>
      <c r="D18" s="63" t="s">
        <v>212</v>
      </c>
      <c r="E18" s="65">
        <v>1</v>
      </c>
      <c r="F18" s="55"/>
      <c r="G18" s="56"/>
      <c r="H18" s="57"/>
      <c r="I18" s="58"/>
      <c r="J18" s="56">
        <v>17</v>
      </c>
      <c r="K18" s="57"/>
      <c r="L18" s="58"/>
      <c r="M18" s="56"/>
      <c r="N18" s="57"/>
      <c r="O18" s="58"/>
      <c r="P18" s="56"/>
      <c r="Q18" s="57"/>
      <c r="R18" s="58"/>
      <c r="S18" s="56"/>
      <c r="T18" s="57"/>
      <c r="U18" s="130"/>
      <c r="V18" s="131"/>
      <c r="W18" s="57"/>
      <c r="X18" s="58"/>
      <c r="Y18" s="56"/>
      <c r="Z18" s="57"/>
      <c r="AA18" s="59"/>
      <c r="AB18" s="56"/>
      <c r="AC18" s="57"/>
      <c r="AD18" s="59"/>
      <c r="AE18" s="56"/>
      <c r="AF18" s="57"/>
      <c r="AG18" s="58"/>
      <c r="AH18" s="56"/>
      <c r="AI18" s="57"/>
      <c r="AJ18" s="58"/>
      <c r="AK18" s="56"/>
      <c r="AL18" s="57"/>
      <c r="AM18" s="132">
        <f t="shared" si="0"/>
        <v>17</v>
      </c>
      <c r="AP18" s="113"/>
    </row>
    <row r="19" spans="1:42" ht="20.25" x14ac:dyDescent="0.3">
      <c r="A19" s="61" t="s">
        <v>58</v>
      </c>
      <c r="B19" s="49">
        <v>72</v>
      </c>
      <c r="C19" s="63" t="s">
        <v>213</v>
      </c>
      <c r="D19" s="63" t="s">
        <v>214</v>
      </c>
      <c r="E19" s="65">
        <v>2</v>
      </c>
      <c r="F19" s="55"/>
      <c r="G19" s="56"/>
      <c r="H19" s="57"/>
      <c r="I19" s="58"/>
      <c r="J19" s="56"/>
      <c r="K19" s="57"/>
      <c r="L19" s="58"/>
      <c r="M19" s="56"/>
      <c r="N19" s="57"/>
      <c r="O19" s="58"/>
      <c r="P19" s="56"/>
      <c r="Q19" s="57"/>
      <c r="R19" s="58"/>
      <c r="S19" s="56"/>
      <c r="T19" s="57"/>
      <c r="U19" s="130"/>
      <c r="V19" s="131"/>
      <c r="W19" s="57"/>
      <c r="X19" s="58"/>
      <c r="Y19" s="131"/>
      <c r="Z19" s="57"/>
      <c r="AA19" s="59"/>
      <c r="AB19" s="56"/>
      <c r="AC19" s="57"/>
      <c r="AD19" s="59"/>
      <c r="AE19" s="56">
        <v>8</v>
      </c>
      <c r="AF19" s="57"/>
      <c r="AG19" s="58"/>
      <c r="AH19" s="56">
        <v>2</v>
      </c>
      <c r="AI19" s="57">
        <v>17</v>
      </c>
      <c r="AJ19" s="58"/>
      <c r="AK19" s="56"/>
      <c r="AL19" s="57"/>
      <c r="AM19" s="132">
        <f t="shared" si="0"/>
        <v>54</v>
      </c>
      <c r="AP19" s="113"/>
    </row>
    <row r="20" spans="1:42" ht="21" thickBot="1" x14ac:dyDescent="0.35">
      <c r="A20" s="61" t="s">
        <v>58</v>
      </c>
      <c r="B20" s="62">
        <v>73</v>
      </c>
      <c r="C20" s="63" t="s">
        <v>215</v>
      </c>
      <c r="D20" s="63" t="s">
        <v>216</v>
      </c>
      <c r="E20" s="65">
        <v>2</v>
      </c>
      <c r="F20" s="55"/>
      <c r="G20" s="56">
        <v>3</v>
      </c>
      <c r="H20" s="57"/>
      <c r="I20" s="58"/>
      <c r="J20" s="56"/>
      <c r="K20" s="57"/>
      <c r="L20" s="58"/>
      <c r="M20" s="56"/>
      <c r="N20" s="57"/>
      <c r="O20" s="58"/>
      <c r="P20" s="56"/>
      <c r="Q20" s="57"/>
      <c r="R20" s="58"/>
      <c r="S20" s="56"/>
      <c r="T20" s="57"/>
      <c r="U20" s="130"/>
      <c r="V20" s="131"/>
      <c r="W20" s="57"/>
      <c r="X20" s="58"/>
      <c r="Y20" s="56"/>
      <c r="Z20" s="57"/>
      <c r="AA20" s="59"/>
      <c r="AB20" s="56"/>
      <c r="AC20" s="57"/>
      <c r="AD20" s="59"/>
      <c r="AE20" s="56"/>
      <c r="AF20" s="57"/>
      <c r="AG20" s="58"/>
      <c r="AH20" s="56">
        <v>2</v>
      </c>
      <c r="AI20" s="57">
        <v>22</v>
      </c>
      <c r="AJ20" s="58"/>
      <c r="AK20" s="56"/>
      <c r="AL20" s="57"/>
      <c r="AM20" s="132">
        <f t="shared" si="0"/>
        <v>54</v>
      </c>
      <c r="AP20" s="113"/>
    </row>
    <row r="21" spans="1:42" ht="20.25" x14ac:dyDescent="0.3">
      <c r="A21" s="61" t="s">
        <v>58</v>
      </c>
      <c r="B21" s="49">
        <v>74</v>
      </c>
      <c r="C21" s="63" t="s">
        <v>217</v>
      </c>
      <c r="D21" s="63" t="s">
        <v>218</v>
      </c>
      <c r="E21" s="65">
        <v>2</v>
      </c>
      <c r="F21" s="55"/>
      <c r="G21" s="56"/>
      <c r="H21" s="57"/>
      <c r="I21" s="58"/>
      <c r="J21" s="56"/>
      <c r="K21" s="57"/>
      <c r="L21" s="58"/>
      <c r="M21" s="56"/>
      <c r="N21" s="57"/>
      <c r="O21" s="58"/>
      <c r="P21" s="56">
        <v>1</v>
      </c>
      <c r="Q21" s="57"/>
      <c r="R21" s="58"/>
      <c r="S21" s="56"/>
      <c r="T21" s="57"/>
      <c r="U21" s="130"/>
      <c r="V21" s="131"/>
      <c r="W21" s="57"/>
      <c r="X21" s="58"/>
      <c r="Y21" s="56"/>
      <c r="Z21" s="57"/>
      <c r="AA21" s="59"/>
      <c r="AB21" s="56"/>
      <c r="AC21" s="57"/>
      <c r="AD21" s="59"/>
      <c r="AE21" s="56"/>
      <c r="AF21" s="57"/>
      <c r="AG21" s="58"/>
      <c r="AH21" s="56"/>
      <c r="AI21" s="57"/>
      <c r="AJ21" s="58"/>
      <c r="AK21" s="56"/>
      <c r="AL21" s="57"/>
      <c r="AM21" s="132">
        <f t="shared" si="0"/>
        <v>2</v>
      </c>
      <c r="AP21" s="113"/>
    </row>
    <row r="22" spans="1:42" ht="21" thickBot="1" x14ac:dyDescent="0.35">
      <c r="A22" s="61" t="s">
        <v>58</v>
      </c>
      <c r="B22" s="62">
        <v>75</v>
      </c>
      <c r="C22" s="63" t="s">
        <v>219</v>
      </c>
      <c r="D22" s="63" t="s">
        <v>220</v>
      </c>
      <c r="E22" s="65">
        <v>2</v>
      </c>
      <c r="F22" s="55"/>
      <c r="G22" s="56"/>
      <c r="H22" s="57"/>
      <c r="I22" s="58"/>
      <c r="J22" s="56">
        <v>26</v>
      </c>
      <c r="K22" s="57"/>
      <c r="L22" s="58"/>
      <c r="M22" s="56"/>
      <c r="N22" s="57"/>
      <c r="O22" s="58"/>
      <c r="P22" s="56"/>
      <c r="Q22" s="57"/>
      <c r="R22" s="58"/>
      <c r="S22" s="56"/>
      <c r="T22" s="57"/>
      <c r="U22" s="130"/>
      <c r="V22" s="131"/>
      <c r="W22" s="57"/>
      <c r="X22" s="58"/>
      <c r="Y22" s="56"/>
      <c r="Z22" s="57"/>
      <c r="AA22" s="59"/>
      <c r="AB22" s="56"/>
      <c r="AC22" s="57"/>
      <c r="AD22" s="59"/>
      <c r="AE22" s="56"/>
      <c r="AF22" s="57"/>
      <c r="AG22" s="58"/>
      <c r="AH22" s="56"/>
      <c r="AI22" s="57">
        <v>27</v>
      </c>
      <c r="AJ22" s="58"/>
      <c r="AK22" s="56"/>
      <c r="AL22" s="57"/>
      <c r="AM22" s="132">
        <f t="shared" si="0"/>
        <v>106</v>
      </c>
      <c r="AP22" s="113"/>
    </row>
    <row r="23" spans="1:42" ht="20.25" x14ac:dyDescent="0.3">
      <c r="A23" s="61" t="s">
        <v>58</v>
      </c>
      <c r="B23" s="49">
        <v>76</v>
      </c>
      <c r="C23" s="63" t="s">
        <v>221</v>
      </c>
      <c r="D23" s="63" t="s">
        <v>222</v>
      </c>
      <c r="E23" s="65">
        <v>2</v>
      </c>
      <c r="F23" s="55"/>
      <c r="G23" s="56"/>
      <c r="H23" s="57"/>
      <c r="I23" s="58"/>
      <c r="J23" s="56"/>
      <c r="K23" s="57"/>
      <c r="L23" s="58"/>
      <c r="M23" s="56"/>
      <c r="N23" s="57"/>
      <c r="O23" s="58"/>
      <c r="P23" s="56"/>
      <c r="Q23" s="57"/>
      <c r="R23" s="58"/>
      <c r="S23" s="56"/>
      <c r="T23" s="57"/>
      <c r="U23" s="130"/>
      <c r="V23" s="131"/>
      <c r="W23" s="57"/>
      <c r="X23" s="58"/>
      <c r="Y23" s="56"/>
      <c r="Z23" s="57"/>
      <c r="AA23" s="59"/>
      <c r="AB23" s="56">
        <v>2</v>
      </c>
      <c r="AC23" s="57"/>
      <c r="AD23" s="59"/>
      <c r="AE23" s="56"/>
      <c r="AF23" s="57"/>
      <c r="AG23" s="58"/>
      <c r="AH23" s="56">
        <v>9</v>
      </c>
      <c r="AI23" s="57">
        <v>28</v>
      </c>
      <c r="AJ23" s="58"/>
      <c r="AK23" s="56"/>
      <c r="AL23" s="57"/>
      <c r="AM23" s="132">
        <f t="shared" si="0"/>
        <v>78</v>
      </c>
      <c r="AP23" s="113"/>
    </row>
    <row r="24" spans="1:42" ht="21" thickBot="1" x14ac:dyDescent="0.35">
      <c r="A24" s="61" t="s">
        <v>58</v>
      </c>
      <c r="B24" s="62">
        <v>77</v>
      </c>
      <c r="C24" s="63" t="s">
        <v>223</v>
      </c>
      <c r="D24" s="63" t="s">
        <v>224</v>
      </c>
      <c r="E24" s="65">
        <v>2</v>
      </c>
      <c r="F24" s="55"/>
      <c r="G24" s="56"/>
      <c r="H24" s="57"/>
      <c r="I24" s="58"/>
      <c r="J24" s="56"/>
      <c r="K24" s="57"/>
      <c r="L24" s="58"/>
      <c r="M24" s="56"/>
      <c r="N24" s="57"/>
      <c r="O24" s="58"/>
      <c r="P24" s="56"/>
      <c r="Q24" s="57"/>
      <c r="R24" s="58"/>
      <c r="S24" s="56"/>
      <c r="T24" s="57"/>
      <c r="U24" s="130"/>
      <c r="V24" s="131"/>
      <c r="W24" s="57"/>
      <c r="X24" s="58"/>
      <c r="Y24" s="56"/>
      <c r="Z24" s="57"/>
      <c r="AA24" s="59"/>
      <c r="AB24" s="56"/>
      <c r="AC24" s="57"/>
      <c r="AD24" s="59"/>
      <c r="AE24" s="56"/>
      <c r="AF24" s="57"/>
      <c r="AG24" s="58"/>
      <c r="AH24" s="56">
        <v>6</v>
      </c>
      <c r="AI24" s="57">
        <v>5</v>
      </c>
      <c r="AJ24" s="58"/>
      <c r="AK24" s="56"/>
      <c r="AL24" s="57"/>
      <c r="AM24" s="132">
        <f t="shared" si="0"/>
        <v>22</v>
      </c>
      <c r="AP24" s="113"/>
    </row>
    <row r="25" spans="1:42" ht="20.25" x14ac:dyDescent="0.3">
      <c r="A25" s="61" t="s">
        <v>58</v>
      </c>
      <c r="B25" s="49">
        <v>78</v>
      </c>
      <c r="C25" s="63" t="s">
        <v>225</v>
      </c>
      <c r="D25" s="63" t="s">
        <v>226</v>
      </c>
      <c r="E25" s="65">
        <v>2</v>
      </c>
      <c r="F25" s="55"/>
      <c r="G25" s="56"/>
      <c r="H25" s="57"/>
      <c r="I25" s="58"/>
      <c r="J25" s="56"/>
      <c r="K25" s="57"/>
      <c r="L25" s="58"/>
      <c r="M25" s="56"/>
      <c r="N25" s="57"/>
      <c r="O25" s="58"/>
      <c r="P25" s="56"/>
      <c r="Q25" s="57"/>
      <c r="R25" s="58"/>
      <c r="S25" s="56"/>
      <c r="T25" s="57"/>
      <c r="U25" s="130"/>
      <c r="V25" s="131"/>
      <c r="W25" s="57"/>
      <c r="X25" s="58"/>
      <c r="Y25" s="56"/>
      <c r="Z25" s="57"/>
      <c r="AA25" s="59"/>
      <c r="AB25" s="56"/>
      <c r="AC25" s="57"/>
      <c r="AD25" s="59"/>
      <c r="AE25" s="56"/>
      <c r="AF25" s="57"/>
      <c r="AG25" s="58"/>
      <c r="AH25" s="56">
        <v>7</v>
      </c>
      <c r="AI25" s="57">
        <v>8</v>
      </c>
      <c r="AJ25" s="58"/>
      <c r="AK25" s="56"/>
      <c r="AL25" s="57"/>
      <c r="AM25" s="132">
        <f t="shared" si="0"/>
        <v>30</v>
      </c>
      <c r="AP25" s="113"/>
    </row>
    <row r="26" spans="1:42" ht="21" thickBot="1" x14ac:dyDescent="0.35">
      <c r="A26" s="118" t="s">
        <v>58</v>
      </c>
      <c r="B26" s="62">
        <v>79</v>
      </c>
      <c r="C26" s="134" t="s">
        <v>227</v>
      </c>
      <c r="D26" s="135" t="s">
        <v>228</v>
      </c>
      <c r="E26" s="65">
        <v>2</v>
      </c>
      <c r="F26" s="55"/>
      <c r="G26" s="56"/>
      <c r="H26" s="57"/>
      <c r="I26" s="58"/>
      <c r="J26" s="56"/>
      <c r="K26" s="57"/>
      <c r="L26" s="58"/>
      <c r="M26" s="56"/>
      <c r="N26" s="57"/>
      <c r="O26" s="58"/>
      <c r="P26" s="56"/>
      <c r="Q26" s="57"/>
      <c r="R26" s="58"/>
      <c r="S26" s="56"/>
      <c r="T26" s="57"/>
      <c r="U26" s="130"/>
      <c r="V26" s="131"/>
      <c r="W26" s="57"/>
      <c r="X26" s="58"/>
      <c r="Y26" s="56"/>
      <c r="Z26" s="57"/>
      <c r="AA26" s="59"/>
      <c r="AB26" s="56"/>
      <c r="AC26" s="57"/>
      <c r="AD26" s="59"/>
      <c r="AE26" s="56">
        <v>17</v>
      </c>
      <c r="AF26" s="57"/>
      <c r="AG26" s="58"/>
      <c r="AH26" s="56"/>
      <c r="AI26" s="57"/>
      <c r="AJ26" s="58"/>
      <c r="AK26" s="56"/>
      <c r="AL26" s="57"/>
      <c r="AM26" s="132">
        <f t="shared" si="0"/>
        <v>34</v>
      </c>
      <c r="AO26" s="113"/>
    </row>
    <row r="27" spans="1:42" ht="20.25" x14ac:dyDescent="0.3">
      <c r="A27" s="136" t="s">
        <v>58</v>
      </c>
      <c r="B27" s="49">
        <v>80</v>
      </c>
      <c r="C27" s="134" t="s">
        <v>229</v>
      </c>
      <c r="D27" s="137" t="s">
        <v>230</v>
      </c>
      <c r="E27" s="65">
        <v>2</v>
      </c>
      <c r="F27" s="55"/>
      <c r="G27" s="56"/>
      <c r="H27" s="57"/>
      <c r="I27" s="58"/>
      <c r="J27" s="56">
        <v>271</v>
      </c>
      <c r="K27" s="57"/>
      <c r="L27" s="58"/>
      <c r="M27" s="56"/>
      <c r="N27" s="57"/>
      <c r="O27" s="58"/>
      <c r="P27" s="56">
        <v>2</v>
      </c>
      <c r="Q27" s="57"/>
      <c r="R27" s="58"/>
      <c r="S27" s="56"/>
      <c r="T27" s="57"/>
      <c r="U27" s="130"/>
      <c r="V27" s="131"/>
      <c r="W27" s="57"/>
      <c r="X27" s="58"/>
      <c r="Y27" s="56"/>
      <c r="Z27" s="57"/>
      <c r="AA27" s="59"/>
      <c r="AB27" s="56">
        <v>26</v>
      </c>
      <c r="AC27" s="57"/>
      <c r="AD27" s="59"/>
      <c r="AE27" s="56"/>
      <c r="AF27" s="57"/>
      <c r="AG27" s="58"/>
      <c r="AH27" s="56">
        <v>3</v>
      </c>
      <c r="AI27" s="57">
        <v>46</v>
      </c>
      <c r="AJ27" s="58"/>
      <c r="AK27" s="56"/>
      <c r="AL27" s="57"/>
      <c r="AM27" s="132">
        <f t="shared" si="0"/>
        <v>696</v>
      </c>
      <c r="AP27" s="113"/>
    </row>
    <row r="28" spans="1:42" ht="21" thickBot="1" x14ac:dyDescent="0.35">
      <c r="A28" s="136" t="s">
        <v>58</v>
      </c>
      <c r="B28" s="62">
        <v>81</v>
      </c>
      <c r="C28" s="138" t="s">
        <v>231</v>
      </c>
      <c r="D28" s="139" t="s">
        <v>232</v>
      </c>
      <c r="E28" s="140">
        <v>2</v>
      </c>
      <c r="F28" s="141"/>
      <c r="G28" s="142"/>
      <c r="H28" s="143"/>
      <c r="I28" s="144"/>
      <c r="J28" s="142"/>
      <c r="K28" s="143"/>
      <c r="L28" s="144"/>
      <c r="M28" s="142"/>
      <c r="N28" s="143"/>
      <c r="O28" s="144"/>
      <c r="P28" s="142"/>
      <c r="Q28" s="143"/>
      <c r="R28" s="144"/>
      <c r="S28" s="142"/>
      <c r="T28" s="143"/>
      <c r="U28" s="145"/>
      <c r="V28" s="146"/>
      <c r="W28" s="143"/>
      <c r="X28" s="144"/>
      <c r="Y28" s="142"/>
      <c r="Z28" s="143"/>
      <c r="AA28" s="147"/>
      <c r="AB28" s="142">
        <v>7</v>
      </c>
      <c r="AC28" s="143"/>
      <c r="AD28" s="147"/>
      <c r="AE28" s="142"/>
      <c r="AF28" s="143"/>
      <c r="AG28" s="144"/>
      <c r="AH28" s="142"/>
      <c r="AI28" s="143"/>
      <c r="AJ28" s="144"/>
      <c r="AK28" s="142"/>
      <c r="AL28" s="143"/>
      <c r="AM28" s="132">
        <f t="shared" si="0"/>
        <v>14</v>
      </c>
      <c r="AP28" s="113"/>
    </row>
    <row r="29" spans="1:42" ht="21" thickBot="1" x14ac:dyDescent="0.35">
      <c r="A29" s="136" t="s">
        <v>58</v>
      </c>
      <c r="B29" s="49">
        <v>82</v>
      </c>
      <c r="C29" s="78" t="s">
        <v>233</v>
      </c>
      <c r="D29" s="148" t="s">
        <v>234</v>
      </c>
      <c r="E29" s="149">
        <v>2</v>
      </c>
      <c r="F29" s="141"/>
      <c r="G29" s="142"/>
      <c r="H29" s="143"/>
      <c r="I29" s="144"/>
      <c r="J29" s="142"/>
      <c r="K29" s="143"/>
      <c r="L29" s="144"/>
      <c r="M29" s="142"/>
      <c r="N29" s="143"/>
      <c r="O29" s="144"/>
      <c r="P29" s="142">
        <v>5</v>
      </c>
      <c r="Q29" s="143"/>
      <c r="R29" s="144"/>
      <c r="S29" s="142"/>
      <c r="T29" s="143"/>
      <c r="U29" s="145"/>
      <c r="V29" s="146">
        <v>10</v>
      </c>
      <c r="W29" s="143"/>
      <c r="X29" s="144"/>
      <c r="Y29" s="142"/>
      <c r="Z29" s="143"/>
      <c r="AA29" s="147"/>
      <c r="AB29" s="142">
        <v>7</v>
      </c>
      <c r="AC29" s="143"/>
      <c r="AD29" s="147"/>
      <c r="AE29" s="142"/>
      <c r="AF29" s="143"/>
      <c r="AG29" s="144"/>
      <c r="AH29" s="142"/>
      <c r="AI29" s="143">
        <v>18</v>
      </c>
      <c r="AJ29" s="144"/>
      <c r="AK29" s="142"/>
      <c r="AL29" s="143"/>
      <c r="AM29" s="132">
        <f t="shared" si="0"/>
        <v>80</v>
      </c>
      <c r="AP29" s="113"/>
    </row>
    <row r="30" spans="1:42" ht="27" thickBot="1" x14ac:dyDescent="0.45">
      <c r="A30" s="150"/>
      <c r="B30" s="235"/>
      <c r="C30" s="235"/>
      <c r="D30" s="235"/>
      <c r="E30" s="151"/>
      <c r="F30" s="241" t="s">
        <v>108</v>
      </c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2"/>
      <c r="AJ30" s="242"/>
      <c r="AK30" s="242"/>
      <c r="AL30" s="243"/>
      <c r="AM30" s="177">
        <f>SUM(AM5:AM29)</f>
        <v>1460</v>
      </c>
      <c r="AP30" s="113"/>
    </row>
    <row r="31" spans="1:42" ht="21" thickBot="1" x14ac:dyDescent="0.35">
      <c r="A31" s="83"/>
      <c r="B31" s="84"/>
      <c r="C31" s="84"/>
      <c r="D31" s="84"/>
      <c r="E31" s="86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173"/>
      <c r="V31" s="173"/>
      <c r="W31" s="173"/>
      <c r="X31" s="84"/>
      <c r="Y31" s="84"/>
      <c r="Z31" s="84"/>
      <c r="AA31" s="87"/>
      <c r="AB31" s="87"/>
      <c r="AC31" s="87"/>
      <c r="AD31" s="88"/>
      <c r="AE31" s="88"/>
      <c r="AF31" s="88"/>
      <c r="AG31" s="84"/>
      <c r="AH31" s="84"/>
      <c r="AI31" s="84"/>
      <c r="AJ31" s="84"/>
      <c r="AK31" s="84"/>
      <c r="AL31" s="84"/>
      <c r="AM31" s="89"/>
      <c r="AP31" s="113"/>
    </row>
    <row r="32" spans="1:42" ht="20.25" x14ac:dyDescent="0.3">
      <c r="A32" s="83"/>
      <c r="B32" s="90"/>
      <c r="C32" s="240" t="s">
        <v>109</v>
      </c>
      <c r="D32" s="240"/>
      <c r="E32" s="92"/>
      <c r="F32" s="93"/>
      <c r="G32" s="56">
        <f>SUM(G5:G29)</f>
        <v>16</v>
      </c>
      <c r="H32" s="94"/>
      <c r="I32" s="163"/>
      <c r="J32" s="164">
        <f>SUM(J5:J29)</f>
        <v>337</v>
      </c>
      <c r="K32" s="165"/>
      <c r="L32" s="93"/>
      <c r="M32" s="56">
        <f>SUM(M5:M29)</f>
        <v>1</v>
      </c>
      <c r="N32" s="94"/>
      <c r="O32" s="163"/>
      <c r="P32" s="164">
        <f>SUM(P5:P29)</f>
        <v>19</v>
      </c>
      <c r="Q32" s="165"/>
      <c r="R32" s="163"/>
      <c r="S32" s="164">
        <f>SUM(S5:S29)</f>
        <v>28</v>
      </c>
      <c r="T32" s="172"/>
      <c r="U32" s="163"/>
      <c r="V32" s="164">
        <f>SUM(V5:V29)</f>
        <v>10</v>
      </c>
      <c r="W32" s="165"/>
      <c r="X32" s="93"/>
      <c r="Y32" s="56">
        <f>SUM(Y5:Y29)</f>
        <v>29</v>
      </c>
      <c r="Z32" s="94"/>
      <c r="AA32" s="97"/>
      <c r="AB32" s="56">
        <f>SUM(AB5:AB29)</f>
        <v>46</v>
      </c>
      <c r="AC32" s="94"/>
      <c r="AD32" s="163"/>
      <c r="AE32" s="164">
        <f>SUM(AE5:AE29)</f>
        <v>26</v>
      </c>
      <c r="AF32" s="165"/>
      <c r="AG32" s="95"/>
      <c r="AH32" s="56">
        <f>SUM(AH5:AH29)</f>
        <v>33</v>
      </c>
      <c r="AI32" s="96"/>
      <c r="AJ32" s="163"/>
      <c r="AK32" s="164">
        <f>SUM(AK5:AK29)</f>
        <v>0</v>
      </c>
      <c r="AL32" s="165"/>
      <c r="AM32" s="98">
        <f>SUM(F32:AI32)</f>
        <v>545</v>
      </c>
      <c r="AP32" s="113"/>
    </row>
    <row r="33" spans="1:42" ht="21" thickBot="1" x14ac:dyDescent="0.35">
      <c r="A33" s="83"/>
      <c r="B33" s="99"/>
      <c r="C33" s="225" t="s">
        <v>110</v>
      </c>
      <c r="D33" s="225"/>
      <c r="E33" s="92"/>
      <c r="F33" s="102"/>
      <c r="G33" s="103"/>
      <c r="H33" s="104">
        <f>SUM(H5:H29)</f>
        <v>0</v>
      </c>
      <c r="I33" s="105"/>
      <c r="J33" s="103"/>
      <c r="K33" s="166">
        <f>SUM(K5:K29)</f>
        <v>0</v>
      </c>
      <c r="L33" s="102"/>
      <c r="M33" s="103"/>
      <c r="N33" s="104">
        <f>SUM(N5:N29)</f>
        <v>0</v>
      </c>
      <c r="O33" s="105"/>
      <c r="P33" s="103"/>
      <c r="Q33" s="166">
        <f>SUM(Q5:Q29)</f>
        <v>0</v>
      </c>
      <c r="R33" s="105"/>
      <c r="S33" s="103"/>
      <c r="T33" s="104">
        <f>SUM(T5:T29)</f>
        <v>0</v>
      </c>
      <c r="U33" s="105"/>
      <c r="V33" s="103"/>
      <c r="W33" s="166">
        <f>SUM(W5:W29)</f>
        <v>0</v>
      </c>
      <c r="X33" s="102"/>
      <c r="Y33" s="103"/>
      <c r="Z33" s="104">
        <f>SUM(Z5:Z29)</f>
        <v>0</v>
      </c>
      <c r="AA33" s="106"/>
      <c r="AB33" s="107"/>
      <c r="AC33" s="104">
        <f>SUM(AC5:AC29)</f>
        <v>0</v>
      </c>
      <c r="AD33" s="167"/>
      <c r="AE33" s="107"/>
      <c r="AF33" s="166">
        <f>SUM(AF5:AF29)</f>
        <v>0</v>
      </c>
      <c r="AG33" s="105"/>
      <c r="AH33" s="103"/>
      <c r="AI33" s="104">
        <f>SUM(AI5:AI29)</f>
        <v>237</v>
      </c>
      <c r="AJ33" s="105"/>
      <c r="AK33" s="103"/>
      <c r="AL33" s="166">
        <f>SUM(AL5:AL29)</f>
        <v>0</v>
      </c>
      <c r="AM33" s="108">
        <f>SUM(F33:AI33)</f>
        <v>237</v>
      </c>
      <c r="AP33" s="113"/>
    </row>
    <row r="34" spans="1:42" ht="27" thickBot="1" x14ac:dyDescent="0.45">
      <c r="A34" s="83"/>
      <c r="B34" s="84"/>
      <c r="C34" s="84"/>
      <c r="D34" s="84"/>
      <c r="E34" s="109"/>
      <c r="F34" s="244" t="s">
        <v>111</v>
      </c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45"/>
      <c r="V34" s="245"/>
      <c r="W34" s="245"/>
      <c r="X34" s="226"/>
      <c r="Y34" s="226"/>
      <c r="Z34" s="226"/>
      <c r="AA34" s="226"/>
      <c r="AB34" s="226"/>
      <c r="AC34" s="226"/>
      <c r="AD34" s="226"/>
      <c r="AE34" s="226"/>
      <c r="AF34" s="226"/>
      <c r="AG34" s="226"/>
      <c r="AH34" s="226"/>
      <c r="AI34" s="226"/>
      <c r="AJ34" s="185"/>
      <c r="AK34" s="185"/>
      <c r="AL34" s="185"/>
      <c r="AM34" s="111">
        <f>SUM(AM32:AM33)</f>
        <v>782</v>
      </c>
      <c r="AP34" s="113"/>
    </row>
  </sheetData>
  <sheetProtection algorithmName="SHA-512" hashValue="CPvgDrZX6kMoUMUowUGytHgVFuYSWnD4i7eOEWXQTcYTuweKgmZwCYbHtruL6HwWz1BjldgkeWMIhXdFskfALw==" saltValue="dcSwCfKEqSplySBjwlgRbQ==" spinCount="100000" sheet="1" objects="1" scenarios="1"/>
  <mergeCells count="19">
    <mergeCell ref="C33:D33"/>
    <mergeCell ref="F34:AI34"/>
    <mergeCell ref="U3:W3"/>
    <mergeCell ref="AD3:AF3"/>
    <mergeCell ref="AG3:AI3"/>
    <mergeCell ref="F30:AL30"/>
    <mergeCell ref="AJ3:AL3"/>
    <mergeCell ref="B30:D30"/>
    <mergeCell ref="C32:D32"/>
    <mergeCell ref="B1:AM1"/>
    <mergeCell ref="B2:AM2"/>
    <mergeCell ref="R3:T3"/>
    <mergeCell ref="X3:Z3"/>
    <mergeCell ref="AA3:AC3"/>
    <mergeCell ref="A3:A4"/>
    <mergeCell ref="F3:H3"/>
    <mergeCell ref="I3:K3"/>
    <mergeCell ref="L3:N3"/>
    <mergeCell ref="O3:Q3"/>
  </mergeCells>
  <pageMargins left="0.7" right="0.7" top="0.75" bottom="0.75" header="0.3" footer="0.3"/>
  <pageSetup paperSize="5" scale="37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ADC25-B374-47BC-86E7-5DF3E964B542}">
  <sheetPr>
    <pageSetUpPr fitToPage="1"/>
  </sheetPr>
  <dimension ref="A1:AP95"/>
  <sheetViews>
    <sheetView zoomScale="60" zoomScaleNormal="60" workbookViewId="0">
      <selection activeCell="AO4" sqref="AO4"/>
    </sheetView>
  </sheetViews>
  <sheetFormatPr defaultRowHeight="18" x14ac:dyDescent="0.25"/>
  <cols>
    <col min="1" max="1" width="12.7109375" style="112" customWidth="1"/>
    <col min="2" max="2" width="6" style="31" customWidth="1"/>
    <col min="3" max="3" width="55.7109375" customWidth="1"/>
    <col min="4" max="4" width="80.28515625" customWidth="1"/>
    <col min="5" max="5" width="9.5703125" customWidth="1"/>
    <col min="6" max="8" width="6.7109375" customWidth="1"/>
    <col min="9" max="9" width="6.5703125" customWidth="1"/>
    <col min="10" max="34" width="6.7109375" customWidth="1"/>
    <col min="35" max="35" width="6.42578125" customWidth="1"/>
    <col min="36" max="37" width="6.7109375" customWidth="1"/>
    <col min="38" max="38" width="6.42578125" customWidth="1"/>
    <col min="39" max="39" width="17.42578125" style="34" customWidth="1"/>
  </cols>
  <sheetData>
    <row r="1" spans="1:42" ht="27" thickBot="1" x14ac:dyDescent="0.45">
      <c r="A1" s="30"/>
      <c r="B1" s="218" t="s">
        <v>235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20"/>
      <c r="AP1" s="31"/>
    </row>
    <row r="2" spans="1:42" ht="18.75" thickBot="1" x14ac:dyDescent="0.3">
      <c r="A2" s="83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2"/>
      <c r="AE2" s="222"/>
      <c r="AF2" s="222"/>
      <c r="AG2" s="221"/>
      <c r="AH2" s="221"/>
      <c r="AI2" s="221"/>
      <c r="AJ2" s="221"/>
      <c r="AK2" s="221"/>
      <c r="AL2" s="221"/>
      <c r="AM2" s="223"/>
      <c r="AP2" s="31"/>
    </row>
    <row r="3" spans="1:42" ht="106.5" customHeight="1" x14ac:dyDescent="0.25">
      <c r="A3" s="249" t="s">
        <v>35</v>
      </c>
      <c r="B3" s="155" t="s">
        <v>36</v>
      </c>
      <c r="C3" s="34"/>
      <c r="D3" s="34"/>
      <c r="E3" s="36" t="s">
        <v>39</v>
      </c>
      <c r="F3" s="215" t="s">
        <v>40</v>
      </c>
      <c r="G3" s="215"/>
      <c r="H3" s="215"/>
      <c r="I3" s="216" t="s">
        <v>41</v>
      </c>
      <c r="J3" s="215"/>
      <c r="K3" s="217"/>
      <c r="L3" s="215" t="s">
        <v>42</v>
      </c>
      <c r="M3" s="215"/>
      <c r="N3" s="215"/>
      <c r="O3" s="216" t="s">
        <v>43</v>
      </c>
      <c r="P3" s="215"/>
      <c r="Q3" s="217"/>
      <c r="R3" s="216" t="s">
        <v>44</v>
      </c>
      <c r="S3" s="215"/>
      <c r="T3" s="217"/>
      <c r="U3" s="216" t="s">
        <v>45</v>
      </c>
      <c r="V3" s="215"/>
      <c r="W3" s="217"/>
      <c r="X3" s="216" t="s">
        <v>46</v>
      </c>
      <c r="Y3" s="215"/>
      <c r="Z3" s="217"/>
      <c r="AA3" s="216" t="s">
        <v>47</v>
      </c>
      <c r="AB3" s="228"/>
      <c r="AC3" s="228"/>
      <c r="AD3" s="216" t="s">
        <v>48</v>
      </c>
      <c r="AE3" s="215"/>
      <c r="AF3" s="217"/>
      <c r="AG3" s="229" t="s">
        <v>49</v>
      </c>
      <c r="AH3" s="230"/>
      <c r="AI3" s="231"/>
      <c r="AJ3" s="229" t="s">
        <v>50</v>
      </c>
      <c r="AK3" s="230"/>
      <c r="AL3" s="231"/>
      <c r="AM3" s="37" t="s">
        <v>51</v>
      </c>
      <c r="AP3" s="31"/>
    </row>
    <row r="4" spans="1:42" ht="21" thickBot="1" x14ac:dyDescent="0.35">
      <c r="A4" s="250"/>
      <c r="B4" s="156"/>
      <c r="C4" s="157" t="s">
        <v>52</v>
      </c>
      <c r="D4" s="159" t="s">
        <v>53</v>
      </c>
      <c r="E4" s="158"/>
      <c r="F4" s="43"/>
      <c r="G4" s="43"/>
      <c r="H4" s="43"/>
      <c r="I4" s="43"/>
      <c r="J4" s="43"/>
      <c r="K4" s="43"/>
      <c r="L4" s="43"/>
      <c r="M4" s="43"/>
      <c r="N4" s="43"/>
      <c r="O4" s="44"/>
      <c r="P4" s="45" t="s">
        <v>54</v>
      </c>
      <c r="Q4" s="44"/>
      <c r="R4" s="44"/>
      <c r="S4" s="44"/>
      <c r="T4" s="44"/>
      <c r="U4" s="44"/>
      <c r="V4" s="44"/>
      <c r="W4" s="44"/>
      <c r="X4" s="43"/>
      <c r="Y4" s="43"/>
      <c r="Z4" s="43"/>
      <c r="AA4" s="43"/>
      <c r="AB4" s="43"/>
      <c r="AC4" s="43"/>
      <c r="AD4" s="46"/>
      <c r="AE4" s="46"/>
      <c r="AF4" s="46"/>
      <c r="AG4" s="43"/>
      <c r="AH4" s="43"/>
      <c r="AI4" s="43"/>
      <c r="AJ4" s="43"/>
      <c r="AK4" s="43"/>
      <c r="AL4" s="43"/>
      <c r="AM4" s="47"/>
      <c r="AP4" s="31"/>
    </row>
    <row r="5" spans="1:42" ht="20.25" x14ac:dyDescent="0.3">
      <c r="A5" s="61" t="s">
        <v>55</v>
      </c>
      <c r="B5" s="153">
        <v>1</v>
      </c>
      <c r="C5" s="63" t="s">
        <v>56</v>
      </c>
      <c r="D5" s="66" t="s">
        <v>57</v>
      </c>
      <c r="E5" s="158">
        <v>2</v>
      </c>
      <c r="F5" s="55"/>
      <c r="G5" s="56"/>
      <c r="H5" s="57"/>
      <c r="I5" s="58"/>
      <c r="J5" s="56"/>
      <c r="K5" s="57"/>
      <c r="L5" s="58"/>
      <c r="M5" s="56"/>
      <c r="N5" s="57"/>
      <c r="O5" s="58"/>
      <c r="P5" s="56">
        <v>19</v>
      </c>
      <c r="Q5" s="57"/>
      <c r="R5" s="58"/>
      <c r="S5" s="56"/>
      <c r="T5" s="57"/>
      <c r="U5" s="58"/>
      <c r="V5" s="56"/>
      <c r="W5" s="57"/>
      <c r="X5" s="58"/>
      <c r="Y5" s="56"/>
      <c r="Z5" s="57"/>
      <c r="AA5" s="59"/>
      <c r="AB5" s="56"/>
      <c r="AC5" s="57"/>
      <c r="AD5" s="59"/>
      <c r="AE5" s="56"/>
      <c r="AF5" s="57"/>
      <c r="AG5" s="58"/>
      <c r="AH5" s="56"/>
      <c r="AI5" s="57">
        <v>53</v>
      </c>
      <c r="AJ5" s="58"/>
      <c r="AK5" s="56"/>
      <c r="AL5" s="57"/>
      <c r="AM5" s="60">
        <f>SUM(F5:AL5)*E5</f>
        <v>144</v>
      </c>
      <c r="AP5" s="31"/>
    </row>
    <row r="6" spans="1:42" ht="20.25" x14ac:dyDescent="0.3">
      <c r="A6" s="61" t="s">
        <v>55</v>
      </c>
      <c r="B6" s="153">
        <v>2</v>
      </c>
      <c r="C6" s="63" t="s">
        <v>59</v>
      </c>
      <c r="D6" s="64" t="s">
        <v>60</v>
      </c>
      <c r="E6" s="158">
        <v>2</v>
      </c>
      <c r="F6" s="55"/>
      <c r="G6" s="56"/>
      <c r="H6" s="57"/>
      <c r="I6" s="58"/>
      <c r="J6" s="56"/>
      <c r="K6" s="57"/>
      <c r="L6" s="58"/>
      <c r="M6" s="56"/>
      <c r="N6" s="57"/>
      <c r="O6" s="58"/>
      <c r="P6" s="56">
        <v>1</v>
      </c>
      <c r="Q6" s="57"/>
      <c r="R6" s="58"/>
      <c r="S6" s="56"/>
      <c r="T6" s="57"/>
      <c r="U6" s="58"/>
      <c r="V6" s="56"/>
      <c r="W6" s="57"/>
      <c r="X6" s="58"/>
      <c r="Y6" s="56"/>
      <c r="Z6" s="57"/>
      <c r="AA6" s="59"/>
      <c r="AB6" s="56"/>
      <c r="AC6" s="57"/>
      <c r="AD6" s="59"/>
      <c r="AE6" s="56"/>
      <c r="AF6" s="57"/>
      <c r="AG6" s="58"/>
      <c r="AH6" s="56"/>
      <c r="AI6" s="57"/>
      <c r="AJ6" s="58"/>
      <c r="AK6" s="56"/>
      <c r="AL6" s="57"/>
      <c r="AM6" s="60">
        <f t="shared" ref="AM6:AM69" si="0">SUM(F6:AL6)*E6</f>
        <v>2</v>
      </c>
      <c r="AP6" s="31"/>
    </row>
    <row r="7" spans="1:42" ht="20.25" x14ac:dyDescent="0.3">
      <c r="A7" s="61" t="s">
        <v>55</v>
      </c>
      <c r="B7" s="153">
        <v>3</v>
      </c>
      <c r="C7" s="63" t="s">
        <v>62</v>
      </c>
      <c r="D7" s="66" t="s">
        <v>63</v>
      </c>
      <c r="E7" s="158">
        <v>1</v>
      </c>
      <c r="F7" s="55"/>
      <c r="G7" s="56"/>
      <c r="H7" s="57"/>
      <c r="I7" s="58"/>
      <c r="J7" s="56"/>
      <c r="K7" s="57"/>
      <c r="L7" s="58"/>
      <c r="M7" s="56"/>
      <c r="N7" s="57"/>
      <c r="O7" s="58"/>
      <c r="P7" s="56"/>
      <c r="Q7" s="57"/>
      <c r="R7" s="58"/>
      <c r="S7" s="56"/>
      <c r="T7" s="57"/>
      <c r="U7" s="58"/>
      <c r="V7" s="56"/>
      <c r="W7" s="57"/>
      <c r="X7" s="58"/>
      <c r="Y7" s="56"/>
      <c r="Z7" s="57"/>
      <c r="AA7" s="59"/>
      <c r="AB7" s="56"/>
      <c r="AC7" s="57"/>
      <c r="AD7" s="59"/>
      <c r="AE7" s="56"/>
      <c r="AF7" s="57"/>
      <c r="AG7" s="58"/>
      <c r="AH7" s="56"/>
      <c r="AI7" s="57">
        <v>7</v>
      </c>
      <c r="AJ7" s="58"/>
      <c r="AK7" s="56"/>
      <c r="AL7" s="57"/>
      <c r="AM7" s="60">
        <f t="shared" si="0"/>
        <v>7</v>
      </c>
      <c r="AP7" s="31"/>
    </row>
    <row r="8" spans="1:42" ht="20.25" x14ac:dyDescent="0.3">
      <c r="A8" s="61" t="s">
        <v>55</v>
      </c>
      <c r="B8" s="153">
        <v>4</v>
      </c>
      <c r="C8" s="63" t="s">
        <v>64</v>
      </c>
      <c r="D8" s="68" t="s">
        <v>65</v>
      </c>
      <c r="E8" s="158">
        <v>1</v>
      </c>
      <c r="F8" s="55"/>
      <c r="G8" s="56"/>
      <c r="H8" s="57"/>
      <c r="I8" s="58"/>
      <c r="J8" s="56"/>
      <c r="K8" s="57"/>
      <c r="L8" s="58"/>
      <c r="M8" s="56"/>
      <c r="N8" s="57"/>
      <c r="O8" s="58"/>
      <c r="P8" s="56"/>
      <c r="Q8" s="57"/>
      <c r="R8" s="58"/>
      <c r="S8" s="56"/>
      <c r="T8" s="57"/>
      <c r="U8" s="58"/>
      <c r="V8" s="56"/>
      <c r="W8" s="57"/>
      <c r="X8" s="58"/>
      <c r="Y8" s="56"/>
      <c r="Z8" s="57"/>
      <c r="AA8" s="59"/>
      <c r="AB8" s="56"/>
      <c r="AC8" s="57"/>
      <c r="AD8" s="59"/>
      <c r="AE8" s="56"/>
      <c r="AF8" s="57"/>
      <c r="AG8" s="58"/>
      <c r="AH8" s="56">
        <v>1</v>
      </c>
      <c r="AI8" s="57">
        <v>4</v>
      </c>
      <c r="AJ8" s="58"/>
      <c r="AK8" s="56"/>
      <c r="AL8" s="57"/>
      <c r="AM8" s="60">
        <f t="shared" si="0"/>
        <v>5</v>
      </c>
      <c r="AP8" s="31"/>
    </row>
    <row r="9" spans="1:42" ht="20.25" x14ac:dyDescent="0.3">
      <c r="A9" s="61" t="s">
        <v>55</v>
      </c>
      <c r="B9" s="153">
        <v>5</v>
      </c>
      <c r="C9" s="63" t="s">
        <v>66</v>
      </c>
      <c r="D9" s="66" t="s">
        <v>67</v>
      </c>
      <c r="E9" s="158">
        <v>2</v>
      </c>
      <c r="F9" s="55"/>
      <c r="G9" s="56"/>
      <c r="H9" s="57"/>
      <c r="I9" s="58"/>
      <c r="J9" s="56"/>
      <c r="K9" s="57"/>
      <c r="L9" s="58"/>
      <c r="M9" s="56"/>
      <c r="N9" s="57"/>
      <c r="O9" s="58"/>
      <c r="P9" s="56">
        <v>34</v>
      </c>
      <c r="Q9" s="57"/>
      <c r="R9" s="58"/>
      <c r="S9" s="56"/>
      <c r="T9" s="57"/>
      <c r="U9" s="58"/>
      <c r="V9" s="56"/>
      <c r="W9" s="57"/>
      <c r="X9" s="58"/>
      <c r="Y9" s="56"/>
      <c r="Z9" s="57"/>
      <c r="AA9" s="59"/>
      <c r="AB9" s="56"/>
      <c r="AC9" s="57"/>
      <c r="AD9" s="59"/>
      <c r="AE9" s="56"/>
      <c r="AF9" s="57"/>
      <c r="AG9" s="58"/>
      <c r="AH9" s="56">
        <v>127</v>
      </c>
      <c r="AI9" s="57"/>
      <c r="AJ9" s="58"/>
      <c r="AK9" s="56"/>
      <c r="AL9" s="57"/>
      <c r="AM9" s="60">
        <f t="shared" si="0"/>
        <v>322</v>
      </c>
      <c r="AP9" s="31"/>
    </row>
    <row r="10" spans="1:42" ht="20.25" x14ac:dyDescent="0.3">
      <c r="A10" s="61" t="s">
        <v>55</v>
      </c>
      <c r="B10" s="153">
        <v>6</v>
      </c>
      <c r="C10" s="63" t="s">
        <v>68</v>
      </c>
      <c r="D10" s="66" t="s">
        <v>69</v>
      </c>
      <c r="E10" s="158">
        <v>2</v>
      </c>
      <c r="F10" s="55"/>
      <c r="G10" s="56"/>
      <c r="H10" s="57"/>
      <c r="I10" s="58"/>
      <c r="J10" s="56"/>
      <c r="K10" s="57"/>
      <c r="L10" s="58"/>
      <c r="M10" s="56"/>
      <c r="N10" s="57"/>
      <c r="O10" s="58"/>
      <c r="P10" s="56"/>
      <c r="Q10" s="57"/>
      <c r="R10" s="58"/>
      <c r="S10" s="56"/>
      <c r="T10" s="57"/>
      <c r="U10" s="58"/>
      <c r="V10" s="56"/>
      <c r="W10" s="57"/>
      <c r="X10" s="58"/>
      <c r="Y10" s="56"/>
      <c r="Z10" s="57"/>
      <c r="AA10" s="59"/>
      <c r="AB10" s="56"/>
      <c r="AC10" s="57"/>
      <c r="AD10" s="59"/>
      <c r="AE10" s="56"/>
      <c r="AF10" s="57"/>
      <c r="AG10" s="58"/>
      <c r="AH10" s="56"/>
      <c r="AI10" s="57">
        <v>52</v>
      </c>
      <c r="AJ10" s="58"/>
      <c r="AK10" s="56"/>
      <c r="AL10" s="57"/>
      <c r="AM10" s="60">
        <f t="shared" si="0"/>
        <v>104</v>
      </c>
      <c r="AP10" s="31"/>
    </row>
    <row r="11" spans="1:42" ht="20.25" x14ac:dyDescent="0.3">
      <c r="A11" s="61" t="s">
        <v>55</v>
      </c>
      <c r="B11" s="153">
        <v>7</v>
      </c>
      <c r="C11" s="63" t="s">
        <v>71</v>
      </c>
      <c r="D11" s="64" t="s">
        <v>72</v>
      </c>
      <c r="E11" s="158">
        <v>2</v>
      </c>
      <c r="F11" s="55"/>
      <c r="G11" s="56"/>
      <c r="H11" s="57"/>
      <c r="I11" s="58"/>
      <c r="J11" s="56"/>
      <c r="K11" s="57"/>
      <c r="L11" s="58"/>
      <c r="M11" s="56">
        <v>8</v>
      </c>
      <c r="N11" s="57"/>
      <c r="O11" s="58"/>
      <c r="P11" s="56"/>
      <c r="Q11" s="57"/>
      <c r="R11" s="58"/>
      <c r="S11" s="56"/>
      <c r="T11" s="57"/>
      <c r="U11" s="58"/>
      <c r="V11" s="56"/>
      <c r="W11" s="57"/>
      <c r="X11" s="58"/>
      <c r="Y11" s="56"/>
      <c r="Z11" s="57"/>
      <c r="AA11" s="59"/>
      <c r="AB11" s="56"/>
      <c r="AC11" s="57"/>
      <c r="AD11" s="59"/>
      <c r="AE11" s="56"/>
      <c r="AF11" s="57"/>
      <c r="AG11" s="58"/>
      <c r="AH11" s="56"/>
      <c r="AI11" s="57"/>
      <c r="AJ11" s="58"/>
      <c r="AK11" s="56"/>
      <c r="AL11" s="57"/>
      <c r="AM11" s="60">
        <f t="shared" si="0"/>
        <v>16</v>
      </c>
      <c r="AP11" s="31"/>
    </row>
    <row r="12" spans="1:42" ht="20.25" x14ac:dyDescent="0.3">
      <c r="A12" s="61" t="s">
        <v>55</v>
      </c>
      <c r="B12" s="153">
        <v>8</v>
      </c>
      <c r="C12" s="63" t="s">
        <v>73</v>
      </c>
      <c r="D12" s="64" t="s">
        <v>74</v>
      </c>
      <c r="E12" s="158">
        <v>2</v>
      </c>
      <c r="F12" s="55"/>
      <c r="G12" s="56"/>
      <c r="H12" s="57"/>
      <c r="I12" s="58"/>
      <c r="J12" s="56"/>
      <c r="K12" s="57"/>
      <c r="L12" s="58"/>
      <c r="M12" s="56"/>
      <c r="N12" s="57"/>
      <c r="O12" s="58"/>
      <c r="P12" s="56">
        <v>7</v>
      </c>
      <c r="Q12" s="57"/>
      <c r="R12" s="58"/>
      <c r="S12" s="56"/>
      <c r="T12" s="57"/>
      <c r="U12" s="58"/>
      <c r="V12" s="56"/>
      <c r="W12" s="57"/>
      <c r="X12" s="58"/>
      <c r="Y12" s="56"/>
      <c r="Z12" s="57"/>
      <c r="AA12" s="59"/>
      <c r="AB12" s="56"/>
      <c r="AC12" s="57"/>
      <c r="AD12" s="59"/>
      <c r="AE12" s="56"/>
      <c r="AF12" s="57"/>
      <c r="AG12" s="58"/>
      <c r="AH12" s="56"/>
      <c r="AI12" s="57"/>
      <c r="AJ12" s="58"/>
      <c r="AK12" s="56"/>
      <c r="AL12" s="57"/>
      <c r="AM12" s="60">
        <f t="shared" si="0"/>
        <v>14</v>
      </c>
      <c r="AP12" s="31"/>
    </row>
    <row r="13" spans="1:42" ht="20.25" x14ac:dyDescent="0.3">
      <c r="A13" s="61" t="s">
        <v>55</v>
      </c>
      <c r="B13" s="153">
        <v>9</v>
      </c>
      <c r="C13" s="63" t="s">
        <v>75</v>
      </c>
      <c r="D13" s="66" t="s">
        <v>76</v>
      </c>
      <c r="E13" s="158">
        <v>1</v>
      </c>
      <c r="F13" s="55"/>
      <c r="G13" s="56"/>
      <c r="H13" s="57"/>
      <c r="I13" s="58"/>
      <c r="J13" s="56"/>
      <c r="K13" s="57"/>
      <c r="L13" s="58"/>
      <c r="M13" s="56"/>
      <c r="N13" s="57"/>
      <c r="O13" s="58"/>
      <c r="P13" s="56"/>
      <c r="Q13" s="57"/>
      <c r="R13" s="58"/>
      <c r="S13" s="56"/>
      <c r="T13" s="57"/>
      <c r="U13" s="58"/>
      <c r="V13" s="56"/>
      <c r="W13" s="57"/>
      <c r="X13" s="58"/>
      <c r="Y13" s="56"/>
      <c r="Z13" s="57"/>
      <c r="AA13" s="59"/>
      <c r="AB13" s="56">
        <v>15</v>
      </c>
      <c r="AC13" s="57"/>
      <c r="AD13" s="59"/>
      <c r="AE13" s="56"/>
      <c r="AF13" s="57"/>
      <c r="AG13" s="58"/>
      <c r="AH13" s="56"/>
      <c r="AI13" s="57"/>
      <c r="AJ13" s="58"/>
      <c r="AK13" s="56">
        <v>14</v>
      </c>
      <c r="AL13" s="57"/>
      <c r="AM13" s="60">
        <f t="shared" si="0"/>
        <v>29</v>
      </c>
      <c r="AP13" s="31"/>
    </row>
    <row r="14" spans="1:42" ht="20.25" x14ac:dyDescent="0.3">
      <c r="A14" s="61" t="s">
        <v>55</v>
      </c>
      <c r="B14" s="153">
        <v>10</v>
      </c>
      <c r="C14" s="63" t="s">
        <v>77</v>
      </c>
      <c r="D14" s="66" t="s">
        <v>78</v>
      </c>
      <c r="E14" s="158">
        <v>1</v>
      </c>
      <c r="F14" s="55"/>
      <c r="G14" s="56"/>
      <c r="H14" s="57"/>
      <c r="I14" s="58"/>
      <c r="J14" s="56"/>
      <c r="K14" s="57"/>
      <c r="L14" s="58"/>
      <c r="M14" s="56"/>
      <c r="N14" s="57"/>
      <c r="O14" s="58"/>
      <c r="P14" s="56"/>
      <c r="Q14" s="57"/>
      <c r="R14" s="58"/>
      <c r="S14" s="56"/>
      <c r="T14" s="57"/>
      <c r="U14" s="58"/>
      <c r="V14" s="56"/>
      <c r="W14" s="57"/>
      <c r="X14" s="58"/>
      <c r="Y14" s="56">
        <v>1</v>
      </c>
      <c r="Z14" s="57"/>
      <c r="AA14" s="59"/>
      <c r="AB14" s="56"/>
      <c r="AC14" s="57"/>
      <c r="AD14" s="59"/>
      <c r="AE14" s="56"/>
      <c r="AF14" s="57"/>
      <c r="AG14" s="58"/>
      <c r="AH14" s="56"/>
      <c r="AI14" s="57"/>
      <c r="AJ14" s="58"/>
      <c r="AK14" s="56"/>
      <c r="AL14" s="57"/>
      <c r="AM14" s="60">
        <f t="shared" si="0"/>
        <v>1</v>
      </c>
      <c r="AP14" s="31"/>
    </row>
    <row r="15" spans="1:42" ht="20.25" x14ac:dyDescent="0.3">
      <c r="A15" s="61" t="s">
        <v>55</v>
      </c>
      <c r="B15" s="153">
        <v>11</v>
      </c>
      <c r="C15" s="63" t="s">
        <v>79</v>
      </c>
      <c r="D15" s="71" t="s">
        <v>80</v>
      </c>
      <c r="E15" s="158">
        <v>2</v>
      </c>
      <c r="F15" s="55"/>
      <c r="G15" s="56"/>
      <c r="H15" s="57"/>
      <c r="I15" s="58"/>
      <c r="J15" s="56"/>
      <c r="K15" s="57"/>
      <c r="L15" s="58"/>
      <c r="M15" s="56"/>
      <c r="N15" s="57"/>
      <c r="O15" s="58"/>
      <c r="P15" s="56">
        <v>6</v>
      </c>
      <c r="Q15" s="57"/>
      <c r="R15" s="58"/>
      <c r="S15" s="56"/>
      <c r="T15" s="57"/>
      <c r="U15" s="58"/>
      <c r="V15" s="56"/>
      <c r="W15" s="57"/>
      <c r="X15" s="58"/>
      <c r="Y15" s="56"/>
      <c r="Z15" s="57"/>
      <c r="AA15" s="59"/>
      <c r="AB15" s="56"/>
      <c r="AC15" s="57"/>
      <c r="AD15" s="59"/>
      <c r="AE15" s="56"/>
      <c r="AF15" s="57"/>
      <c r="AG15" s="58"/>
      <c r="AH15" s="56">
        <v>17</v>
      </c>
      <c r="AI15" s="57"/>
      <c r="AJ15" s="58"/>
      <c r="AK15" s="56"/>
      <c r="AL15" s="57"/>
      <c r="AM15" s="60">
        <f t="shared" si="0"/>
        <v>46</v>
      </c>
      <c r="AP15" s="31"/>
    </row>
    <row r="16" spans="1:42" ht="20.25" x14ac:dyDescent="0.3">
      <c r="A16" s="61" t="s">
        <v>55</v>
      </c>
      <c r="B16" s="153">
        <v>12</v>
      </c>
      <c r="C16" s="63" t="s">
        <v>81</v>
      </c>
      <c r="D16" s="66" t="s">
        <v>82</v>
      </c>
      <c r="E16" s="158">
        <v>2</v>
      </c>
      <c r="F16" s="55"/>
      <c r="G16" s="56"/>
      <c r="H16" s="57"/>
      <c r="I16" s="58"/>
      <c r="J16" s="56"/>
      <c r="K16" s="57"/>
      <c r="L16" s="58"/>
      <c r="M16" s="56"/>
      <c r="N16" s="57"/>
      <c r="O16" s="58"/>
      <c r="P16" s="56">
        <v>4</v>
      </c>
      <c r="Q16" s="57"/>
      <c r="R16" s="58"/>
      <c r="S16" s="56"/>
      <c r="T16" s="57"/>
      <c r="U16" s="58"/>
      <c r="V16" s="56"/>
      <c r="W16" s="57"/>
      <c r="X16" s="58"/>
      <c r="Y16" s="56"/>
      <c r="Z16" s="57"/>
      <c r="AA16" s="59"/>
      <c r="AB16" s="56"/>
      <c r="AC16" s="57"/>
      <c r="AD16" s="59"/>
      <c r="AE16" s="56"/>
      <c r="AF16" s="57"/>
      <c r="AG16" s="58"/>
      <c r="AH16" s="56"/>
      <c r="AI16" s="57"/>
      <c r="AJ16" s="58"/>
      <c r="AK16" s="56"/>
      <c r="AL16" s="57"/>
      <c r="AM16" s="60">
        <f t="shared" si="0"/>
        <v>8</v>
      </c>
      <c r="AP16" s="31"/>
    </row>
    <row r="17" spans="1:42" ht="20.25" x14ac:dyDescent="0.3">
      <c r="A17" s="61" t="s">
        <v>55</v>
      </c>
      <c r="B17" s="153">
        <v>13</v>
      </c>
      <c r="C17" s="63" t="s">
        <v>83</v>
      </c>
      <c r="D17" s="66" t="s">
        <v>82</v>
      </c>
      <c r="E17" s="158">
        <v>2</v>
      </c>
      <c r="F17" s="55"/>
      <c r="G17" s="56"/>
      <c r="H17" s="57"/>
      <c r="I17" s="58"/>
      <c r="J17" s="56"/>
      <c r="K17" s="57"/>
      <c r="L17" s="58"/>
      <c r="M17" s="56"/>
      <c r="N17" s="57"/>
      <c r="O17" s="58"/>
      <c r="P17" s="56">
        <v>3</v>
      </c>
      <c r="Q17" s="57"/>
      <c r="R17" s="58"/>
      <c r="S17" s="56"/>
      <c r="T17" s="57"/>
      <c r="U17" s="58"/>
      <c r="V17" s="56"/>
      <c r="W17" s="57"/>
      <c r="X17" s="58"/>
      <c r="Y17" s="56"/>
      <c r="Z17" s="57"/>
      <c r="AA17" s="59"/>
      <c r="AB17" s="56"/>
      <c r="AC17" s="57"/>
      <c r="AD17" s="59"/>
      <c r="AE17" s="56"/>
      <c r="AF17" s="57"/>
      <c r="AG17" s="58"/>
      <c r="AH17" s="56"/>
      <c r="AI17" s="57"/>
      <c r="AJ17" s="58"/>
      <c r="AK17" s="56"/>
      <c r="AL17" s="57"/>
      <c r="AM17" s="60">
        <f t="shared" si="0"/>
        <v>6</v>
      </c>
      <c r="AP17" s="31"/>
    </row>
    <row r="18" spans="1:42" ht="20.25" x14ac:dyDescent="0.3">
      <c r="A18" s="61" t="s">
        <v>55</v>
      </c>
      <c r="B18" s="153">
        <v>14</v>
      </c>
      <c r="C18" s="63" t="s">
        <v>84</v>
      </c>
      <c r="D18" s="63" t="s">
        <v>85</v>
      </c>
      <c r="E18" s="158">
        <v>1</v>
      </c>
      <c r="F18" s="55"/>
      <c r="G18" s="56"/>
      <c r="H18" s="57"/>
      <c r="I18" s="58"/>
      <c r="J18" s="56"/>
      <c r="K18" s="57"/>
      <c r="L18" s="58"/>
      <c r="M18" s="56"/>
      <c r="N18" s="57"/>
      <c r="O18" s="58"/>
      <c r="P18" s="56"/>
      <c r="Q18" s="57"/>
      <c r="R18" s="58"/>
      <c r="S18" s="56"/>
      <c r="T18" s="57"/>
      <c r="U18" s="58"/>
      <c r="V18" s="56"/>
      <c r="W18" s="57"/>
      <c r="X18" s="58"/>
      <c r="Y18" s="56"/>
      <c r="Z18" s="57"/>
      <c r="AA18" s="59"/>
      <c r="AB18" s="56"/>
      <c r="AC18" s="57"/>
      <c r="AD18" s="59"/>
      <c r="AE18" s="56"/>
      <c r="AF18" s="57"/>
      <c r="AG18" s="58"/>
      <c r="AH18" s="56">
        <v>2</v>
      </c>
      <c r="AI18" s="57"/>
      <c r="AJ18" s="58"/>
      <c r="AK18" s="56"/>
      <c r="AL18" s="57"/>
      <c r="AM18" s="60">
        <f t="shared" si="0"/>
        <v>2</v>
      </c>
      <c r="AP18" s="31"/>
    </row>
    <row r="19" spans="1:42" ht="20.25" x14ac:dyDescent="0.3">
      <c r="A19" s="61" t="s">
        <v>55</v>
      </c>
      <c r="B19" s="153">
        <v>15</v>
      </c>
      <c r="C19" s="63" t="s">
        <v>86</v>
      </c>
      <c r="D19" s="63" t="s">
        <v>87</v>
      </c>
      <c r="E19" s="158">
        <v>1</v>
      </c>
      <c r="F19" s="55"/>
      <c r="G19" s="56"/>
      <c r="H19" s="57"/>
      <c r="I19" s="58"/>
      <c r="J19" s="56"/>
      <c r="K19" s="57"/>
      <c r="L19" s="58"/>
      <c r="M19" s="56"/>
      <c r="N19" s="57"/>
      <c r="O19" s="58"/>
      <c r="P19" s="56"/>
      <c r="Q19" s="57"/>
      <c r="R19" s="58"/>
      <c r="S19" s="56"/>
      <c r="T19" s="57"/>
      <c r="U19" s="58"/>
      <c r="V19" s="56"/>
      <c r="W19" s="57"/>
      <c r="X19" s="58"/>
      <c r="Y19" s="56"/>
      <c r="Z19" s="57"/>
      <c r="AA19" s="59"/>
      <c r="AB19" s="56"/>
      <c r="AC19" s="57"/>
      <c r="AD19" s="59"/>
      <c r="AE19" s="56"/>
      <c r="AF19" s="57"/>
      <c r="AG19" s="58"/>
      <c r="AH19" s="56"/>
      <c r="AI19" s="57">
        <v>1</v>
      </c>
      <c r="AJ19" s="58"/>
      <c r="AK19" s="56"/>
      <c r="AL19" s="57"/>
      <c r="AM19" s="60">
        <f t="shared" si="0"/>
        <v>1</v>
      </c>
      <c r="AP19" s="31"/>
    </row>
    <row r="20" spans="1:42" ht="20.25" x14ac:dyDescent="0.3">
      <c r="A20" s="61" t="s">
        <v>55</v>
      </c>
      <c r="B20" s="153">
        <v>16</v>
      </c>
      <c r="C20" s="63" t="s">
        <v>88</v>
      </c>
      <c r="D20" s="63" t="s">
        <v>89</v>
      </c>
      <c r="E20" s="158">
        <v>2</v>
      </c>
      <c r="F20" s="55"/>
      <c r="G20" s="56"/>
      <c r="H20" s="57"/>
      <c r="I20" s="58"/>
      <c r="J20" s="56"/>
      <c r="K20" s="57"/>
      <c r="L20" s="58"/>
      <c r="M20" s="56"/>
      <c r="N20" s="57"/>
      <c r="O20" s="58"/>
      <c r="P20" s="56">
        <v>1</v>
      </c>
      <c r="Q20" s="57"/>
      <c r="R20" s="58"/>
      <c r="S20" s="56"/>
      <c r="T20" s="57"/>
      <c r="U20" s="58"/>
      <c r="V20" s="56"/>
      <c r="W20" s="57"/>
      <c r="X20" s="58"/>
      <c r="Y20" s="56"/>
      <c r="Z20" s="57"/>
      <c r="AA20" s="59"/>
      <c r="AB20" s="56"/>
      <c r="AC20" s="57"/>
      <c r="AD20" s="59"/>
      <c r="AE20" s="56"/>
      <c r="AF20" s="57"/>
      <c r="AG20" s="58"/>
      <c r="AH20" s="56"/>
      <c r="AI20" s="57">
        <v>7</v>
      </c>
      <c r="AJ20" s="58"/>
      <c r="AK20" s="56"/>
      <c r="AL20" s="57"/>
      <c r="AM20" s="60">
        <f t="shared" si="0"/>
        <v>16</v>
      </c>
      <c r="AP20" s="31"/>
    </row>
    <row r="21" spans="1:42" ht="20.25" x14ac:dyDescent="0.3">
      <c r="A21" s="61" t="s">
        <v>55</v>
      </c>
      <c r="B21" s="153">
        <v>17</v>
      </c>
      <c r="C21" s="63" t="s">
        <v>90</v>
      </c>
      <c r="D21" s="63" t="s">
        <v>91</v>
      </c>
      <c r="E21" s="158">
        <v>2</v>
      </c>
      <c r="F21" s="55"/>
      <c r="G21" s="56">
        <v>4</v>
      </c>
      <c r="H21" s="57"/>
      <c r="I21" s="58"/>
      <c r="J21" s="56"/>
      <c r="K21" s="57"/>
      <c r="L21" s="58"/>
      <c r="M21" s="56">
        <v>53</v>
      </c>
      <c r="N21" s="57"/>
      <c r="O21" s="58"/>
      <c r="P21" s="56"/>
      <c r="Q21" s="57"/>
      <c r="R21" s="58"/>
      <c r="S21" s="56"/>
      <c r="T21" s="57"/>
      <c r="U21" s="58"/>
      <c r="V21" s="56"/>
      <c r="W21" s="57"/>
      <c r="X21" s="58"/>
      <c r="Y21" s="56"/>
      <c r="Z21" s="57"/>
      <c r="AA21" s="59"/>
      <c r="AB21" s="56"/>
      <c r="AC21" s="57"/>
      <c r="AD21" s="59"/>
      <c r="AE21" s="56">
        <v>19</v>
      </c>
      <c r="AF21" s="57"/>
      <c r="AG21" s="58"/>
      <c r="AH21" s="56"/>
      <c r="AI21" s="57">
        <v>1</v>
      </c>
      <c r="AJ21" s="58"/>
      <c r="AK21" s="56"/>
      <c r="AL21" s="57"/>
      <c r="AM21" s="60">
        <f t="shared" si="0"/>
        <v>154</v>
      </c>
      <c r="AP21" s="31"/>
    </row>
    <row r="22" spans="1:42" ht="20.25" x14ac:dyDescent="0.3">
      <c r="A22" s="61" t="s">
        <v>55</v>
      </c>
      <c r="B22" s="153">
        <v>18</v>
      </c>
      <c r="C22" s="63" t="s">
        <v>92</v>
      </c>
      <c r="D22" s="63" t="s">
        <v>93</v>
      </c>
      <c r="E22" s="158">
        <v>1</v>
      </c>
      <c r="F22" s="55"/>
      <c r="G22" s="56"/>
      <c r="H22" s="57"/>
      <c r="I22" s="58"/>
      <c r="J22" s="56"/>
      <c r="K22" s="57"/>
      <c r="L22" s="58"/>
      <c r="M22" s="56"/>
      <c r="N22" s="57"/>
      <c r="O22" s="58"/>
      <c r="P22" s="56"/>
      <c r="Q22" s="57"/>
      <c r="R22" s="58"/>
      <c r="S22" s="56"/>
      <c r="T22" s="57"/>
      <c r="U22" s="58"/>
      <c r="V22" s="56"/>
      <c r="W22" s="57"/>
      <c r="X22" s="58"/>
      <c r="Y22" s="56"/>
      <c r="Z22" s="57"/>
      <c r="AA22" s="59"/>
      <c r="AB22" s="56"/>
      <c r="AC22" s="57"/>
      <c r="AD22" s="59"/>
      <c r="AE22" s="56"/>
      <c r="AF22" s="57"/>
      <c r="AG22" s="58"/>
      <c r="AH22" s="56">
        <v>11</v>
      </c>
      <c r="AI22" s="57">
        <v>15</v>
      </c>
      <c r="AJ22" s="58"/>
      <c r="AK22" s="56"/>
      <c r="AL22" s="57"/>
      <c r="AM22" s="60">
        <f t="shared" si="0"/>
        <v>26</v>
      </c>
      <c r="AP22" s="31"/>
    </row>
    <row r="23" spans="1:42" ht="20.25" x14ac:dyDescent="0.3">
      <c r="A23" s="61" t="s">
        <v>55</v>
      </c>
      <c r="B23" s="153">
        <v>19</v>
      </c>
      <c r="C23" s="63" t="s">
        <v>94</v>
      </c>
      <c r="D23" s="63" t="s">
        <v>95</v>
      </c>
      <c r="E23" s="158">
        <v>1</v>
      </c>
      <c r="F23" s="55"/>
      <c r="G23" s="56"/>
      <c r="H23" s="57"/>
      <c r="I23" s="58"/>
      <c r="J23" s="56"/>
      <c r="K23" s="57"/>
      <c r="L23" s="58"/>
      <c r="M23" s="56">
        <v>6</v>
      </c>
      <c r="N23" s="57"/>
      <c r="O23" s="58"/>
      <c r="P23" s="56"/>
      <c r="Q23" s="57"/>
      <c r="R23" s="58"/>
      <c r="S23" s="56"/>
      <c r="T23" s="57"/>
      <c r="U23" s="58"/>
      <c r="V23" s="56"/>
      <c r="W23" s="57"/>
      <c r="X23" s="58"/>
      <c r="Y23" s="56"/>
      <c r="Z23" s="57"/>
      <c r="AA23" s="59"/>
      <c r="AB23" s="56"/>
      <c r="AC23" s="57"/>
      <c r="AD23" s="59"/>
      <c r="AE23" s="56"/>
      <c r="AF23" s="57"/>
      <c r="AG23" s="58"/>
      <c r="AH23" s="56">
        <v>8</v>
      </c>
      <c r="AI23" s="57">
        <v>10</v>
      </c>
      <c r="AJ23" s="58"/>
      <c r="AK23" s="56"/>
      <c r="AL23" s="57"/>
      <c r="AM23" s="60">
        <f t="shared" si="0"/>
        <v>24</v>
      </c>
      <c r="AP23" s="31"/>
    </row>
    <row r="24" spans="1:42" ht="20.25" x14ac:dyDescent="0.3">
      <c r="A24" s="61" t="s">
        <v>55</v>
      </c>
      <c r="B24" s="153">
        <v>20</v>
      </c>
      <c r="C24" s="63" t="s">
        <v>96</v>
      </c>
      <c r="D24" s="63" t="s">
        <v>97</v>
      </c>
      <c r="E24" s="158">
        <v>2</v>
      </c>
      <c r="F24" s="55"/>
      <c r="G24" s="56"/>
      <c r="H24" s="57"/>
      <c r="I24" s="58"/>
      <c r="J24" s="56"/>
      <c r="K24" s="57"/>
      <c r="L24" s="58"/>
      <c r="M24" s="56"/>
      <c r="N24" s="57"/>
      <c r="O24" s="58"/>
      <c r="P24" s="56"/>
      <c r="Q24" s="57"/>
      <c r="R24" s="58"/>
      <c r="S24" s="56">
        <v>1</v>
      </c>
      <c r="T24" s="57"/>
      <c r="U24" s="58"/>
      <c r="V24" s="56">
        <v>1</v>
      </c>
      <c r="W24" s="57"/>
      <c r="X24" s="58"/>
      <c r="Y24" s="56"/>
      <c r="Z24" s="57"/>
      <c r="AA24" s="59"/>
      <c r="AB24" s="56"/>
      <c r="AC24" s="57"/>
      <c r="AD24" s="59"/>
      <c r="AE24" s="56"/>
      <c r="AF24" s="57"/>
      <c r="AG24" s="58"/>
      <c r="AH24" s="56"/>
      <c r="AI24" s="57"/>
      <c r="AJ24" s="58"/>
      <c r="AK24" s="56"/>
      <c r="AL24" s="57"/>
      <c r="AM24" s="60">
        <f t="shared" si="0"/>
        <v>4</v>
      </c>
      <c r="AP24" s="31"/>
    </row>
    <row r="25" spans="1:42" ht="20.25" x14ac:dyDescent="0.3">
      <c r="A25" s="61" t="s">
        <v>55</v>
      </c>
      <c r="B25" s="153">
        <v>21</v>
      </c>
      <c r="C25" s="63" t="s">
        <v>98</v>
      </c>
      <c r="D25" s="63" t="s">
        <v>99</v>
      </c>
      <c r="E25" s="158">
        <v>2</v>
      </c>
      <c r="F25" s="55"/>
      <c r="G25" s="56"/>
      <c r="H25" s="57"/>
      <c r="I25" s="58"/>
      <c r="J25" s="56"/>
      <c r="K25" s="57"/>
      <c r="L25" s="58"/>
      <c r="M25" s="56"/>
      <c r="N25" s="57"/>
      <c r="O25" s="58"/>
      <c r="P25" s="56">
        <v>2</v>
      </c>
      <c r="Q25" s="57"/>
      <c r="R25" s="58"/>
      <c r="S25" s="56"/>
      <c r="T25" s="57"/>
      <c r="U25" s="58"/>
      <c r="V25" s="56"/>
      <c r="W25" s="57"/>
      <c r="X25" s="58"/>
      <c r="Y25" s="56"/>
      <c r="Z25" s="57"/>
      <c r="AA25" s="59"/>
      <c r="AB25" s="56"/>
      <c r="AC25" s="57"/>
      <c r="AD25" s="59"/>
      <c r="AE25" s="56"/>
      <c r="AF25" s="57"/>
      <c r="AG25" s="58"/>
      <c r="AH25" s="56"/>
      <c r="AI25" s="57"/>
      <c r="AJ25" s="58"/>
      <c r="AK25" s="56"/>
      <c r="AL25" s="57"/>
      <c r="AM25" s="60">
        <f t="shared" si="0"/>
        <v>4</v>
      </c>
      <c r="AP25" s="31"/>
    </row>
    <row r="26" spans="1:42" ht="20.25" x14ac:dyDescent="0.3">
      <c r="A26" s="61" t="s">
        <v>55</v>
      </c>
      <c r="B26" s="153">
        <v>22</v>
      </c>
      <c r="C26" s="63" t="s">
        <v>100</v>
      </c>
      <c r="D26" s="63" t="s">
        <v>101</v>
      </c>
      <c r="E26" s="158">
        <v>2</v>
      </c>
      <c r="F26" s="55"/>
      <c r="G26" s="56"/>
      <c r="H26" s="57"/>
      <c r="I26" s="58"/>
      <c r="J26" s="56"/>
      <c r="K26" s="57"/>
      <c r="L26" s="58"/>
      <c r="M26" s="56"/>
      <c r="N26" s="57"/>
      <c r="O26" s="58"/>
      <c r="P26" s="56">
        <v>9</v>
      </c>
      <c r="Q26" s="57"/>
      <c r="R26" s="58"/>
      <c r="S26" s="56"/>
      <c r="T26" s="57"/>
      <c r="U26" s="58"/>
      <c r="V26" s="56"/>
      <c r="W26" s="57"/>
      <c r="X26" s="58"/>
      <c r="Y26" s="56"/>
      <c r="Z26" s="57"/>
      <c r="AA26" s="59"/>
      <c r="AB26" s="56"/>
      <c r="AC26" s="57"/>
      <c r="AD26" s="59"/>
      <c r="AE26" s="56"/>
      <c r="AF26" s="57"/>
      <c r="AG26" s="58"/>
      <c r="AH26" s="56"/>
      <c r="AI26" s="57"/>
      <c r="AJ26" s="58"/>
      <c r="AK26" s="56"/>
      <c r="AL26" s="57"/>
      <c r="AM26" s="60">
        <f t="shared" si="0"/>
        <v>18</v>
      </c>
      <c r="AP26" s="31"/>
    </row>
    <row r="27" spans="1:42" ht="20.25" x14ac:dyDescent="0.3">
      <c r="A27" s="61" t="s">
        <v>55</v>
      </c>
      <c r="B27" s="153">
        <v>23</v>
      </c>
      <c r="C27" s="63" t="s">
        <v>102</v>
      </c>
      <c r="D27" s="63" t="s">
        <v>103</v>
      </c>
      <c r="E27" s="158">
        <v>1</v>
      </c>
      <c r="F27" s="55"/>
      <c r="G27" s="56"/>
      <c r="H27" s="57">
        <v>1</v>
      </c>
      <c r="I27" s="58"/>
      <c r="J27" s="56"/>
      <c r="K27" s="57"/>
      <c r="L27" s="58"/>
      <c r="M27" s="56"/>
      <c r="N27" s="57"/>
      <c r="O27" s="58"/>
      <c r="P27" s="56"/>
      <c r="Q27" s="57"/>
      <c r="R27" s="58"/>
      <c r="S27" s="56"/>
      <c r="T27" s="57"/>
      <c r="U27" s="58"/>
      <c r="V27" s="56"/>
      <c r="W27" s="57"/>
      <c r="X27" s="58"/>
      <c r="Y27" s="56"/>
      <c r="Z27" s="57"/>
      <c r="AA27" s="59"/>
      <c r="AB27" s="56"/>
      <c r="AC27" s="57"/>
      <c r="AD27" s="59"/>
      <c r="AE27" s="56"/>
      <c r="AF27" s="57"/>
      <c r="AG27" s="58"/>
      <c r="AH27" s="56"/>
      <c r="AI27" s="57"/>
      <c r="AJ27" s="58"/>
      <c r="AK27" s="56"/>
      <c r="AL27" s="57"/>
      <c r="AM27" s="60">
        <f t="shared" si="0"/>
        <v>1</v>
      </c>
      <c r="AP27" s="31"/>
    </row>
    <row r="28" spans="1:42" ht="20.25" x14ac:dyDescent="0.3">
      <c r="A28" s="61" t="s">
        <v>55</v>
      </c>
      <c r="B28" s="153">
        <v>24</v>
      </c>
      <c r="C28" s="63" t="s">
        <v>104</v>
      </c>
      <c r="D28" s="63" t="s">
        <v>105</v>
      </c>
      <c r="E28" s="158">
        <v>1</v>
      </c>
      <c r="F28" s="55"/>
      <c r="G28" s="56">
        <v>1</v>
      </c>
      <c r="H28" s="57"/>
      <c r="I28" s="58"/>
      <c r="J28" s="56"/>
      <c r="K28" s="57"/>
      <c r="L28" s="58"/>
      <c r="M28" s="56">
        <v>1</v>
      </c>
      <c r="N28" s="57"/>
      <c r="O28" s="58"/>
      <c r="P28" s="56">
        <v>1</v>
      </c>
      <c r="Q28" s="57"/>
      <c r="R28" s="58"/>
      <c r="S28" s="56"/>
      <c r="T28" s="57"/>
      <c r="U28" s="58"/>
      <c r="V28" s="56"/>
      <c r="W28" s="57"/>
      <c r="X28" s="58"/>
      <c r="Y28" s="56"/>
      <c r="Z28" s="57"/>
      <c r="AA28" s="59"/>
      <c r="AB28" s="56"/>
      <c r="AC28" s="57"/>
      <c r="AD28" s="59"/>
      <c r="AE28" s="56"/>
      <c r="AF28" s="57"/>
      <c r="AG28" s="58"/>
      <c r="AH28" s="56"/>
      <c r="AI28" s="57"/>
      <c r="AJ28" s="58"/>
      <c r="AK28" s="56"/>
      <c r="AL28" s="57"/>
      <c r="AM28" s="60">
        <f t="shared" si="0"/>
        <v>3</v>
      </c>
      <c r="AP28" s="31"/>
    </row>
    <row r="29" spans="1:42" ht="20.25" x14ac:dyDescent="0.3">
      <c r="A29" s="61" t="s">
        <v>55</v>
      </c>
      <c r="B29" s="153">
        <v>25</v>
      </c>
      <c r="C29" s="63" t="s">
        <v>106</v>
      </c>
      <c r="D29" s="63" t="s">
        <v>107</v>
      </c>
      <c r="E29" s="158">
        <v>2</v>
      </c>
      <c r="F29" s="55"/>
      <c r="G29" s="56"/>
      <c r="H29" s="57"/>
      <c r="I29" s="58"/>
      <c r="J29" s="56"/>
      <c r="K29" s="57"/>
      <c r="L29" s="58"/>
      <c r="M29" s="56"/>
      <c r="N29" s="57"/>
      <c r="O29" s="58"/>
      <c r="P29" s="56">
        <v>1</v>
      </c>
      <c r="Q29" s="57"/>
      <c r="R29" s="58"/>
      <c r="S29" s="56"/>
      <c r="T29" s="57"/>
      <c r="U29" s="58"/>
      <c r="V29" s="56"/>
      <c r="W29" s="57"/>
      <c r="X29" s="58"/>
      <c r="Y29" s="56"/>
      <c r="Z29" s="57"/>
      <c r="AA29" s="59"/>
      <c r="AB29" s="56"/>
      <c r="AC29" s="57"/>
      <c r="AD29" s="59"/>
      <c r="AE29" s="56"/>
      <c r="AF29" s="57"/>
      <c r="AG29" s="58"/>
      <c r="AH29" s="56"/>
      <c r="AI29" s="57"/>
      <c r="AJ29" s="58"/>
      <c r="AK29" s="56"/>
      <c r="AL29" s="57"/>
      <c r="AM29" s="60">
        <f t="shared" si="0"/>
        <v>2</v>
      </c>
      <c r="AP29" s="31"/>
    </row>
    <row r="30" spans="1:42" ht="20.25" x14ac:dyDescent="0.3">
      <c r="A30" s="61" t="s">
        <v>118</v>
      </c>
      <c r="B30" s="153">
        <v>26</v>
      </c>
      <c r="C30" s="63" t="s">
        <v>119</v>
      </c>
      <c r="D30" s="66" t="s">
        <v>120</v>
      </c>
      <c r="E30" s="158">
        <v>2</v>
      </c>
      <c r="F30" s="55"/>
      <c r="G30" s="56">
        <v>3</v>
      </c>
      <c r="H30" s="57"/>
      <c r="I30" s="58"/>
      <c r="J30" s="56">
        <v>6</v>
      </c>
      <c r="K30" s="57"/>
      <c r="L30" s="58"/>
      <c r="M30" s="56">
        <v>4</v>
      </c>
      <c r="N30" s="57"/>
      <c r="O30" s="58"/>
      <c r="P30" s="56"/>
      <c r="Q30" s="57"/>
      <c r="R30" s="58"/>
      <c r="S30" s="56">
        <v>1</v>
      </c>
      <c r="T30" s="57"/>
      <c r="U30" s="58"/>
      <c r="V30" s="56">
        <v>9</v>
      </c>
      <c r="W30" s="57"/>
      <c r="X30" s="58"/>
      <c r="Y30" s="56"/>
      <c r="Z30" s="57"/>
      <c r="AA30" s="58"/>
      <c r="AB30" s="56"/>
      <c r="AC30" s="57"/>
      <c r="AD30" s="58"/>
      <c r="AE30" s="56">
        <v>9</v>
      </c>
      <c r="AF30" s="57"/>
      <c r="AG30" s="58"/>
      <c r="AH30" s="56"/>
      <c r="AI30" s="57"/>
      <c r="AJ30" s="58"/>
      <c r="AK30" s="56"/>
      <c r="AL30" s="57"/>
      <c r="AM30" s="60">
        <f t="shared" si="0"/>
        <v>64</v>
      </c>
    </row>
    <row r="31" spans="1:42" ht="20.25" x14ac:dyDescent="0.3">
      <c r="A31" s="61" t="s">
        <v>118</v>
      </c>
      <c r="B31" s="153">
        <v>27</v>
      </c>
      <c r="C31" s="63" t="s">
        <v>121</v>
      </c>
      <c r="D31" s="66" t="s">
        <v>122</v>
      </c>
      <c r="E31" s="158">
        <v>2</v>
      </c>
      <c r="F31" s="55"/>
      <c r="G31" s="56"/>
      <c r="H31" s="57"/>
      <c r="I31" s="58"/>
      <c r="J31" s="56"/>
      <c r="K31" s="57"/>
      <c r="L31" s="58"/>
      <c r="M31" s="56"/>
      <c r="N31" s="57"/>
      <c r="O31" s="58"/>
      <c r="P31" s="56"/>
      <c r="Q31" s="57"/>
      <c r="R31" s="58"/>
      <c r="S31" s="56">
        <v>8</v>
      </c>
      <c r="T31" s="57"/>
      <c r="U31" s="58"/>
      <c r="V31" s="56"/>
      <c r="W31" s="57"/>
      <c r="X31" s="58"/>
      <c r="Y31" s="56"/>
      <c r="Z31" s="57"/>
      <c r="AA31" s="58"/>
      <c r="AB31" s="56"/>
      <c r="AC31" s="57"/>
      <c r="AD31" s="58"/>
      <c r="AE31" s="56"/>
      <c r="AF31" s="57"/>
      <c r="AG31" s="58"/>
      <c r="AH31" s="56"/>
      <c r="AI31" s="57"/>
      <c r="AJ31" s="58"/>
      <c r="AK31" s="56"/>
      <c r="AL31" s="57"/>
      <c r="AM31" s="60">
        <f t="shared" si="0"/>
        <v>16</v>
      </c>
    </row>
    <row r="32" spans="1:42" ht="20.25" x14ac:dyDescent="0.3">
      <c r="A32" s="61" t="s">
        <v>118</v>
      </c>
      <c r="B32" s="153">
        <v>28</v>
      </c>
      <c r="C32" s="63" t="s">
        <v>123</v>
      </c>
      <c r="D32" s="66" t="s">
        <v>124</v>
      </c>
      <c r="E32" s="158">
        <v>2</v>
      </c>
      <c r="F32" s="55"/>
      <c r="G32" s="56"/>
      <c r="H32" s="57"/>
      <c r="I32" s="58"/>
      <c r="J32" s="56"/>
      <c r="K32" s="57"/>
      <c r="L32" s="58"/>
      <c r="M32" s="56">
        <v>4</v>
      </c>
      <c r="N32" s="57"/>
      <c r="O32" s="58"/>
      <c r="P32" s="56"/>
      <c r="Q32" s="57"/>
      <c r="R32" s="58"/>
      <c r="S32" s="56"/>
      <c r="T32" s="57"/>
      <c r="U32" s="58"/>
      <c r="V32" s="56"/>
      <c r="W32" s="57"/>
      <c r="X32" s="58"/>
      <c r="Y32" s="56"/>
      <c r="Z32" s="57"/>
      <c r="AA32" s="58"/>
      <c r="AB32" s="56">
        <v>7</v>
      </c>
      <c r="AC32" s="57"/>
      <c r="AD32" s="58"/>
      <c r="AE32" s="56"/>
      <c r="AF32" s="57"/>
      <c r="AG32" s="58"/>
      <c r="AH32" s="56"/>
      <c r="AI32" s="57"/>
      <c r="AJ32" s="58"/>
      <c r="AK32" s="56"/>
      <c r="AL32" s="57"/>
      <c r="AM32" s="60">
        <f t="shared" si="0"/>
        <v>22</v>
      </c>
    </row>
    <row r="33" spans="1:39" ht="20.25" x14ac:dyDescent="0.3">
      <c r="A33" s="61" t="s">
        <v>118</v>
      </c>
      <c r="B33" s="153">
        <v>29</v>
      </c>
      <c r="C33" s="63" t="s">
        <v>125</v>
      </c>
      <c r="D33" s="71" t="s">
        <v>126</v>
      </c>
      <c r="E33" s="158">
        <v>1</v>
      </c>
      <c r="F33" s="55"/>
      <c r="G33" s="56"/>
      <c r="H33" s="57"/>
      <c r="I33" s="58"/>
      <c r="J33" s="56"/>
      <c r="K33" s="57"/>
      <c r="L33" s="58"/>
      <c r="M33" s="56">
        <v>1</v>
      </c>
      <c r="N33" s="57"/>
      <c r="O33" s="58"/>
      <c r="P33" s="56"/>
      <c r="Q33" s="57"/>
      <c r="R33" s="58"/>
      <c r="S33" s="56"/>
      <c r="T33" s="57"/>
      <c r="U33" s="58"/>
      <c r="V33" s="56"/>
      <c r="W33" s="57"/>
      <c r="X33" s="58"/>
      <c r="Y33" s="56"/>
      <c r="Z33" s="57"/>
      <c r="AA33" s="58"/>
      <c r="AB33" s="56"/>
      <c r="AC33" s="57"/>
      <c r="AD33" s="58"/>
      <c r="AE33" s="56"/>
      <c r="AF33" s="57"/>
      <c r="AG33" s="58"/>
      <c r="AH33" s="56"/>
      <c r="AI33" s="57"/>
      <c r="AJ33" s="58"/>
      <c r="AK33" s="56"/>
      <c r="AL33" s="57"/>
      <c r="AM33" s="60">
        <f t="shared" si="0"/>
        <v>1</v>
      </c>
    </row>
    <row r="34" spans="1:39" ht="20.25" x14ac:dyDescent="0.3">
      <c r="A34" s="61" t="s">
        <v>118</v>
      </c>
      <c r="B34" s="153">
        <v>30</v>
      </c>
      <c r="C34" s="63" t="s">
        <v>127</v>
      </c>
      <c r="D34" s="66" t="s">
        <v>128</v>
      </c>
      <c r="E34" s="158">
        <v>1</v>
      </c>
      <c r="F34" s="55"/>
      <c r="G34" s="56"/>
      <c r="H34" s="57"/>
      <c r="I34" s="58"/>
      <c r="J34" s="56"/>
      <c r="K34" s="57"/>
      <c r="L34" s="58"/>
      <c r="M34" s="56"/>
      <c r="N34" s="57"/>
      <c r="O34" s="58"/>
      <c r="P34" s="56"/>
      <c r="Q34" s="57"/>
      <c r="R34" s="58"/>
      <c r="S34" s="56">
        <v>1</v>
      </c>
      <c r="T34" s="57"/>
      <c r="U34" s="58"/>
      <c r="V34" s="56"/>
      <c r="W34" s="57"/>
      <c r="X34" s="58"/>
      <c r="Y34" s="56"/>
      <c r="Z34" s="57"/>
      <c r="AA34" s="58"/>
      <c r="AB34" s="56"/>
      <c r="AC34" s="57"/>
      <c r="AD34" s="58"/>
      <c r="AE34" s="56"/>
      <c r="AF34" s="57"/>
      <c r="AG34" s="58"/>
      <c r="AH34" s="56"/>
      <c r="AI34" s="57"/>
      <c r="AJ34" s="58"/>
      <c r="AK34" s="56"/>
      <c r="AL34" s="57"/>
      <c r="AM34" s="60">
        <f t="shared" si="0"/>
        <v>1</v>
      </c>
    </row>
    <row r="35" spans="1:39" ht="20.25" x14ac:dyDescent="0.3">
      <c r="A35" s="61" t="s">
        <v>118</v>
      </c>
      <c r="B35" s="153">
        <v>31</v>
      </c>
      <c r="C35" s="63" t="s">
        <v>129</v>
      </c>
      <c r="D35" s="66" t="s">
        <v>130</v>
      </c>
      <c r="E35" s="158">
        <v>2</v>
      </c>
      <c r="F35" s="55"/>
      <c r="G35" s="56"/>
      <c r="H35" s="57"/>
      <c r="I35" s="58"/>
      <c r="J35" s="56"/>
      <c r="K35" s="57"/>
      <c r="L35" s="58"/>
      <c r="M35" s="56"/>
      <c r="N35" s="57"/>
      <c r="O35" s="58"/>
      <c r="P35" s="56"/>
      <c r="Q35" s="57">
        <v>18</v>
      </c>
      <c r="R35" s="58"/>
      <c r="S35" s="56"/>
      <c r="T35" s="57"/>
      <c r="U35" s="58"/>
      <c r="V35" s="56"/>
      <c r="W35" s="57"/>
      <c r="X35" s="58"/>
      <c r="Y35" s="56"/>
      <c r="Z35" s="57"/>
      <c r="AA35" s="58"/>
      <c r="AB35" s="56"/>
      <c r="AC35" s="57"/>
      <c r="AD35" s="58"/>
      <c r="AE35" s="56"/>
      <c r="AF35" s="57"/>
      <c r="AG35" s="58"/>
      <c r="AH35" s="56"/>
      <c r="AI35" s="57"/>
      <c r="AJ35" s="58"/>
      <c r="AK35" s="56"/>
      <c r="AL35" s="57"/>
      <c r="AM35" s="60">
        <f t="shared" si="0"/>
        <v>36</v>
      </c>
    </row>
    <row r="36" spans="1:39" ht="20.25" x14ac:dyDescent="0.3">
      <c r="A36" s="61" t="s">
        <v>118</v>
      </c>
      <c r="B36" s="153">
        <v>32</v>
      </c>
      <c r="C36" s="63" t="s">
        <v>131</v>
      </c>
      <c r="D36" s="119" t="s">
        <v>132</v>
      </c>
      <c r="E36" s="158">
        <v>2</v>
      </c>
      <c r="F36" s="55"/>
      <c r="G36" s="56">
        <v>4</v>
      </c>
      <c r="H36" s="57"/>
      <c r="I36" s="58"/>
      <c r="J36" s="56"/>
      <c r="K36" s="57"/>
      <c r="L36" s="58"/>
      <c r="M36" s="56"/>
      <c r="N36" s="57"/>
      <c r="O36" s="58"/>
      <c r="P36" s="56"/>
      <c r="Q36" s="57"/>
      <c r="R36" s="58"/>
      <c r="S36" s="56"/>
      <c r="T36" s="57"/>
      <c r="U36" s="58"/>
      <c r="V36" s="56"/>
      <c r="W36" s="57"/>
      <c r="X36" s="58"/>
      <c r="Y36" s="56"/>
      <c r="Z36" s="57"/>
      <c r="AA36" s="58"/>
      <c r="AB36" s="56"/>
      <c r="AC36" s="57"/>
      <c r="AD36" s="58"/>
      <c r="AE36" s="56"/>
      <c r="AF36" s="57"/>
      <c r="AG36" s="58"/>
      <c r="AH36" s="56"/>
      <c r="AI36" s="57"/>
      <c r="AJ36" s="58"/>
      <c r="AK36" s="56"/>
      <c r="AL36" s="57"/>
      <c r="AM36" s="60">
        <f t="shared" si="0"/>
        <v>8</v>
      </c>
    </row>
    <row r="37" spans="1:39" ht="20.25" x14ac:dyDescent="0.3">
      <c r="A37" s="61" t="s">
        <v>118</v>
      </c>
      <c r="B37" s="153">
        <v>33</v>
      </c>
      <c r="C37" s="63" t="s">
        <v>133</v>
      </c>
      <c r="D37" s="71" t="s">
        <v>134</v>
      </c>
      <c r="E37" s="158">
        <v>2</v>
      </c>
      <c r="F37" s="55"/>
      <c r="G37" s="56"/>
      <c r="H37" s="57"/>
      <c r="I37" s="58"/>
      <c r="J37" s="56"/>
      <c r="K37" s="57"/>
      <c r="L37" s="58"/>
      <c r="M37" s="56"/>
      <c r="N37" s="57"/>
      <c r="O37" s="58"/>
      <c r="P37" s="56"/>
      <c r="Q37" s="57"/>
      <c r="R37" s="58"/>
      <c r="S37" s="56">
        <v>1</v>
      </c>
      <c r="T37" s="57"/>
      <c r="U37" s="58"/>
      <c r="V37" s="56"/>
      <c r="W37" s="57"/>
      <c r="X37" s="58"/>
      <c r="Y37" s="56">
        <v>1</v>
      </c>
      <c r="Z37" s="57"/>
      <c r="AA37" s="58"/>
      <c r="AB37" s="56"/>
      <c r="AC37" s="57"/>
      <c r="AD37" s="58"/>
      <c r="AE37" s="56"/>
      <c r="AF37" s="57"/>
      <c r="AG37" s="58"/>
      <c r="AH37" s="56"/>
      <c r="AI37" s="57">
        <v>2</v>
      </c>
      <c r="AJ37" s="58"/>
      <c r="AK37" s="56"/>
      <c r="AL37" s="57"/>
      <c r="AM37" s="60">
        <f t="shared" si="0"/>
        <v>8</v>
      </c>
    </row>
    <row r="38" spans="1:39" ht="20.25" x14ac:dyDescent="0.3">
      <c r="A38" s="61" t="s">
        <v>118</v>
      </c>
      <c r="B38" s="153">
        <v>34</v>
      </c>
      <c r="C38" s="63" t="s">
        <v>135</v>
      </c>
      <c r="D38" s="66" t="s">
        <v>136</v>
      </c>
      <c r="E38" s="158">
        <v>1</v>
      </c>
      <c r="F38" s="55"/>
      <c r="G38" s="56">
        <v>2</v>
      </c>
      <c r="H38" s="57">
        <v>1</v>
      </c>
      <c r="I38" s="58"/>
      <c r="J38" s="56"/>
      <c r="K38" s="57"/>
      <c r="L38" s="58"/>
      <c r="M38" s="56"/>
      <c r="N38" s="57"/>
      <c r="O38" s="58"/>
      <c r="P38" s="56"/>
      <c r="Q38" s="57"/>
      <c r="R38" s="58"/>
      <c r="S38" s="56">
        <v>3</v>
      </c>
      <c r="T38" s="57"/>
      <c r="U38" s="58"/>
      <c r="V38" s="56"/>
      <c r="W38" s="57"/>
      <c r="X38" s="58"/>
      <c r="Y38" s="56">
        <v>8</v>
      </c>
      <c r="Z38" s="57"/>
      <c r="AA38" s="58"/>
      <c r="AB38" s="56">
        <v>2</v>
      </c>
      <c r="AC38" s="57"/>
      <c r="AD38" s="58"/>
      <c r="AE38" s="56"/>
      <c r="AF38" s="57"/>
      <c r="AG38" s="58"/>
      <c r="AH38" s="56"/>
      <c r="AI38" s="57">
        <v>5</v>
      </c>
      <c r="AJ38" s="58"/>
      <c r="AK38" s="56"/>
      <c r="AL38" s="57"/>
      <c r="AM38" s="60">
        <f t="shared" si="0"/>
        <v>21</v>
      </c>
    </row>
    <row r="39" spans="1:39" ht="20.25" x14ac:dyDescent="0.3">
      <c r="A39" s="61" t="s">
        <v>118</v>
      </c>
      <c r="B39" s="153">
        <v>35</v>
      </c>
      <c r="C39" s="63" t="s">
        <v>137</v>
      </c>
      <c r="D39" s="66" t="s">
        <v>138</v>
      </c>
      <c r="E39" s="158">
        <v>1</v>
      </c>
      <c r="F39" s="55"/>
      <c r="G39" s="56">
        <v>8</v>
      </c>
      <c r="H39" s="57"/>
      <c r="I39" s="58"/>
      <c r="J39" s="56"/>
      <c r="K39" s="57"/>
      <c r="L39" s="58"/>
      <c r="M39" s="56"/>
      <c r="N39" s="57"/>
      <c r="O39" s="58"/>
      <c r="P39" s="56"/>
      <c r="Q39" s="57"/>
      <c r="R39" s="58"/>
      <c r="S39" s="56"/>
      <c r="T39" s="57"/>
      <c r="U39" s="58"/>
      <c r="V39" s="56"/>
      <c r="W39" s="57"/>
      <c r="X39" s="58"/>
      <c r="Y39" s="56">
        <v>11</v>
      </c>
      <c r="Z39" s="57">
        <v>2</v>
      </c>
      <c r="AA39" s="58"/>
      <c r="AB39" s="56"/>
      <c r="AC39" s="57"/>
      <c r="AD39" s="58"/>
      <c r="AE39" s="56"/>
      <c r="AF39" s="57"/>
      <c r="AG39" s="58"/>
      <c r="AH39" s="56">
        <v>2</v>
      </c>
      <c r="AI39" s="57">
        <v>28</v>
      </c>
      <c r="AJ39" s="58"/>
      <c r="AK39" s="56"/>
      <c r="AL39" s="57"/>
      <c r="AM39" s="60">
        <f t="shared" si="0"/>
        <v>51</v>
      </c>
    </row>
    <row r="40" spans="1:39" ht="20.25" x14ac:dyDescent="0.3">
      <c r="A40" s="61" t="s">
        <v>118</v>
      </c>
      <c r="B40" s="153">
        <v>36</v>
      </c>
      <c r="C40" s="63" t="s">
        <v>139</v>
      </c>
      <c r="D40" s="66" t="s">
        <v>140</v>
      </c>
      <c r="E40" s="158">
        <v>1</v>
      </c>
      <c r="F40" s="55"/>
      <c r="G40" s="56">
        <v>19</v>
      </c>
      <c r="H40" s="57">
        <v>5</v>
      </c>
      <c r="I40" s="58"/>
      <c r="J40" s="56"/>
      <c r="K40" s="57"/>
      <c r="L40" s="58"/>
      <c r="M40" s="56"/>
      <c r="N40" s="57"/>
      <c r="O40" s="58"/>
      <c r="P40" s="56"/>
      <c r="Q40" s="57"/>
      <c r="R40" s="58"/>
      <c r="S40" s="56">
        <v>1</v>
      </c>
      <c r="T40" s="57"/>
      <c r="U40" s="58"/>
      <c r="V40" s="56"/>
      <c r="W40" s="57"/>
      <c r="X40" s="58"/>
      <c r="Y40" s="56">
        <v>8</v>
      </c>
      <c r="Z40" s="57"/>
      <c r="AA40" s="58"/>
      <c r="AB40" s="56">
        <v>3</v>
      </c>
      <c r="AC40" s="57"/>
      <c r="AD40" s="58"/>
      <c r="AE40" s="56"/>
      <c r="AF40" s="57"/>
      <c r="AG40" s="58"/>
      <c r="AH40" s="56">
        <v>1</v>
      </c>
      <c r="AI40" s="57"/>
      <c r="AJ40" s="58"/>
      <c r="AK40" s="56"/>
      <c r="AL40" s="57"/>
      <c r="AM40" s="60">
        <f t="shared" si="0"/>
        <v>37</v>
      </c>
    </row>
    <row r="41" spans="1:39" ht="20.25" x14ac:dyDescent="0.3">
      <c r="A41" s="61" t="s">
        <v>118</v>
      </c>
      <c r="B41" s="153">
        <v>37</v>
      </c>
      <c r="C41" s="63" t="s">
        <v>141</v>
      </c>
      <c r="D41" s="66" t="s">
        <v>142</v>
      </c>
      <c r="E41" s="158">
        <v>2</v>
      </c>
      <c r="F41" s="55"/>
      <c r="G41" s="56"/>
      <c r="H41" s="57"/>
      <c r="I41" s="58"/>
      <c r="J41" s="56"/>
      <c r="K41" s="57"/>
      <c r="L41" s="58"/>
      <c r="M41" s="56"/>
      <c r="N41" s="57"/>
      <c r="O41" s="58"/>
      <c r="P41" s="56">
        <v>9</v>
      </c>
      <c r="Q41" s="57"/>
      <c r="R41" s="58"/>
      <c r="S41" s="56"/>
      <c r="T41" s="57"/>
      <c r="U41" s="58"/>
      <c r="V41" s="56"/>
      <c r="W41" s="57"/>
      <c r="X41" s="58"/>
      <c r="Y41" s="56"/>
      <c r="Z41" s="57"/>
      <c r="AA41" s="58"/>
      <c r="AB41" s="56"/>
      <c r="AC41" s="57"/>
      <c r="AD41" s="58"/>
      <c r="AE41" s="56"/>
      <c r="AF41" s="57"/>
      <c r="AG41" s="58"/>
      <c r="AH41" s="56">
        <v>1</v>
      </c>
      <c r="AI41" s="57"/>
      <c r="AJ41" s="58"/>
      <c r="AK41" s="56"/>
      <c r="AL41" s="57"/>
      <c r="AM41" s="60">
        <f t="shared" si="0"/>
        <v>20</v>
      </c>
    </row>
    <row r="42" spans="1:39" ht="20.25" x14ac:dyDescent="0.3">
      <c r="A42" s="61" t="s">
        <v>118</v>
      </c>
      <c r="B42" s="153">
        <v>38</v>
      </c>
      <c r="C42" s="63" t="s">
        <v>143</v>
      </c>
      <c r="D42" s="66" t="s">
        <v>144</v>
      </c>
      <c r="E42" s="158">
        <v>2</v>
      </c>
      <c r="F42" s="55"/>
      <c r="G42" s="56"/>
      <c r="H42" s="57"/>
      <c r="I42" s="58"/>
      <c r="J42" s="56"/>
      <c r="K42" s="57"/>
      <c r="L42" s="58"/>
      <c r="M42" s="56"/>
      <c r="N42" s="57"/>
      <c r="O42" s="58"/>
      <c r="P42" s="56">
        <v>13</v>
      </c>
      <c r="Q42" s="57"/>
      <c r="R42" s="58"/>
      <c r="S42" s="56">
        <v>3</v>
      </c>
      <c r="T42" s="57"/>
      <c r="U42" s="58"/>
      <c r="V42" s="56"/>
      <c r="W42" s="57"/>
      <c r="X42" s="58"/>
      <c r="Y42" s="56"/>
      <c r="Z42" s="57"/>
      <c r="AA42" s="58"/>
      <c r="AB42" s="56"/>
      <c r="AC42" s="57"/>
      <c r="AD42" s="58"/>
      <c r="AE42" s="56"/>
      <c r="AF42" s="57"/>
      <c r="AG42" s="58"/>
      <c r="AH42" s="56"/>
      <c r="AI42" s="57"/>
      <c r="AJ42" s="58"/>
      <c r="AK42" s="56"/>
      <c r="AL42" s="57"/>
      <c r="AM42" s="60">
        <f t="shared" si="0"/>
        <v>32</v>
      </c>
    </row>
    <row r="43" spans="1:39" ht="20.25" x14ac:dyDescent="0.3">
      <c r="A43" s="61" t="s">
        <v>118</v>
      </c>
      <c r="B43" s="153">
        <v>39</v>
      </c>
      <c r="C43" s="63" t="s">
        <v>145</v>
      </c>
      <c r="D43" s="66" t="s">
        <v>146</v>
      </c>
      <c r="E43" s="158">
        <v>2</v>
      </c>
      <c r="F43" s="55"/>
      <c r="G43" s="56">
        <v>1</v>
      </c>
      <c r="H43" s="57"/>
      <c r="I43" s="58"/>
      <c r="J43" s="56"/>
      <c r="K43" s="57"/>
      <c r="L43" s="58"/>
      <c r="M43" s="56"/>
      <c r="N43" s="57"/>
      <c r="O43" s="58"/>
      <c r="P43" s="56"/>
      <c r="Q43" s="57"/>
      <c r="R43" s="58"/>
      <c r="S43" s="56"/>
      <c r="T43" s="57"/>
      <c r="U43" s="58"/>
      <c r="V43" s="56"/>
      <c r="W43" s="57"/>
      <c r="X43" s="58"/>
      <c r="Y43" s="56"/>
      <c r="Z43" s="57"/>
      <c r="AA43" s="58"/>
      <c r="AB43" s="56"/>
      <c r="AC43" s="57"/>
      <c r="AD43" s="58"/>
      <c r="AE43" s="56"/>
      <c r="AF43" s="57"/>
      <c r="AG43" s="58"/>
      <c r="AH43" s="56"/>
      <c r="AI43" s="57"/>
      <c r="AJ43" s="58"/>
      <c r="AK43" s="56"/>
      <c r="AL43" s="57"/>
      <c r="AM43" s="60">
        <f t="shared" si="0"/>
        <v>2</v>
      </c>
    </row>
    <row r="44" spans="1:39" ht="20.25" x14ac:dyDescent="0.3">
      <c r="A44" s="61" t="s">
        <v>118</v>
      </c>
      <c r="B44" s="153">
        <v>40</v>
      </c>
      <c r="C44" s="63" t="s">
        <v>147</v>
      </c>
      <c r="D44" s="71" t="s">
        <v>148</v>
      </c>
      <c r="E44" s="158">
        <v>1</v>
      </c>
      <c r="F44" s="55"/>
      <c r="G44" s="56">
        <v>3</v>
      </c>
      <c r="H44" s="57"/>
      <c r="I44" s="58"/>
      <c r="J44" s="56"/>
      <c r="K44" s="57"/>
      <c r="L44" s="58"/>
      <c r="M44" s="56"/>
      <c r="N44" s="57"/>
      <c r="O44" s="58"/>
      <c r="P44" s="56"/>
      <c r="Q44" s="57"/>
      <c r="R44" s="58"/>
      <c r="S44" s="56"/>
      <c r="T44" s="57"/>
      <c r="U44" s="58"/>
      <c r="V44" s="56"/>
      <c r="W44" s="57"/>
      <c r="X44" s="58"/>
      <c r="Y44" s="56"/>
      <c r="Z44" s="57"/>
      <c r="AA44" s="58"/>
      <c r="AB44" s="56"/>
      <c r="AC44" s="57"/>
      <c r="AD44" s="58"/>
      <c r="AE44" s="56"/>
      <c r="AF44" s="57"/>
      <c r="AG44" s="58"/>
      <c r="AH44" s="56"/>
      <c r="AI44" s="57">
        <v>1</v>
      </c>
      <c r="AJ44" s="58"/>
      <c r="AK44" s="56"/>
      <c r="AL44" s="57"/>
      <c r="AM44" s="60">
        <f t="shared" si="0"/>
        <v>4</v>
      </c>
    </row>
    <row r="45" spans="1:39" ht="20.25" x14ac:dyDescent="0.3">
      <c r="A45" s="61" t="s">
        <v>118</v>
      </c>
      <c r="B45" s="153">
        <v>41</v>
      </c>
      <c r="C45" s="63" t="s">
        <v>149</v>
      </c>
      <c r="D45" s="66" t="s">
        <v>150</v>
      </c>
      <c r="E45" s="158">
        <v>1</v>
      </c>
      <c r="F45" s="55"/>
      <c r="G45" s="56"/>
      <c r="H45" s="57"/>
      <c r="I45" s="58"/>
      <c r="J45" s="56"/>
      <c r="K45" s="57"/>
      <c r="L45" s="58"/>
      <c r="M45" s="56"/>
      <c r="N45" s="57"/>
      <c r="O45" s="58"/>
      <c r="P45" s="56"/>
      <c r="Q45" s="57"/>
      <c r="R45" s="58"/>
      <c r="S45" s="56"/>
      <c r="T45" s="57"/>
      <c r="U45" s="58"/>
      <c r="V45" s="56"/>
      <c r="W45" s="57"/>
      <c r="X45" s="58"/>
      <c r="Y45" s="56"/>
      <c r="Z45" s="57"/>
      <c r="AA45" s="58"/>
      <c r="AB45" s="56"/>
      <c r="AC45" s="57"/>
      <c r="AD45" s="58"/>
      <c r="AE45" s="56"/>
      <c r="AF45" s="57"/>
      <c r="AG45" s="58"/>
      <c r="AH45" s="56"/>
      <c r="AI45" s="57">
        <v>11</v>
      </c>
      <c r="AJ45" s="58"/>
      <c r="AK45" s="56"/>
      <c r="AL45" s="57"/>
      <c r="AM45" s="60">
        <f t="shared" si="0"/>
        <v>11</v>
      </c>
    </row>
    <row r="46" spans="1:39" ht="20.25" x14ac:dyDescent="0.3">
      <c r="A46" s="61" t="s">
        <v>118</v>
      </c>
      <c r="B46" s="153">
        <v>42</v>
      </c>
      <c r="C46" s="63" t="s">
        <v>151</v>
      </c>
      <c r="D46" s="66" t="s">
        <v>152</v>
      </c>
      <c r="E46" s="158">
        <v>1</v>
      </c>
      <c r="F46" s="55"/>
      <c r="G46" s="56"/>
      <c r="H46" s="57"/>
      <c r="I46" s="58"/>
      <c r="J46" s="56"/>
      <c r="K46" s="57"/>
      <c r="L46" s="58"/>
      <c r="M46" s="56"/>
      <c r="N46" s="57"/>
      <c r="O46" s="58"/>
      <c r="P46" s="56"/>
      <c r="Q46" s="57"/>
      <c r="R46" s="58"/>
      <c r="S46" s="56"/>
      <c r="T46" s="57"/>
      <c r="U46" s="58"/>
      <c r="V46" s="56"/>
      <c r="W46" s="57"/>
      <c r="X46" s="58"/>
      <c r="Y46" s="56"/>
      <c r="Z46" s="57"/>
      <c r="AA46" s="58"/>
      <c r="AB46" s="56"/>
      <c r="AC46" s="57"/>
      <c r="AD46" s="58"/>
      <c r="AE46" s="56"/>
      <c r="AF46" s="57">
        <v>13</v>
      </c>
      <c r="AG46" s="58"/>
      <c r="AH46" s="56"/>
      <c r="AI46" s="57"/>
      <c r="AJ46" s="58"/>
      <c r="AK46" s="56"/>
      <c r="AL46" s="57"/>
      <c r="AM46" s="60">
        <f t="shared" si="0"/>
        <v>13</v>
      </c>
    </row>
    <row r="47" spans="1:39" ht="20.25" x14ac:dyDescent="0.3">
      <c r="A47" s="61" t="s">
        <v>118</v>
      </c>
      <c r="B47" s="153">
        <v>43</v>
      </c>
      <c r="C47" s="63" t="s">
        <v>153</v>
      </c>
      <c r="D47" s="66" t="s">
        <v>154</v>
      </c>
      <c r="E47" s="158">
        <v>2</v>
      </c>
      <c r="F47" s="55"/>
      <c r="G47" s="56"/>
      <c r="H47" s="57"/>
      <c r="I47" s="58"/>
      <c r="J47" s="56"/>
      <c r="K47" s="57"/>
      <c r="L47" s="58"/>
      <c r="M47" s="56">
        <v>6</v>
      </c>
      <c r="N47" s="57"/>
      <c r="O47" s="58"/>
      <c r="P47" s="56">
        <v>20</v>
      </c>
      <c r="Q47" s="57"/>
      <c r="R47" s="58"/>
      <c r="S47" s="56">
        <v>1</v>
      </c>
      <c r="T47" s="57"/>
      <c r="U47" s="58"/>
      <c r="V47" s="56"/>
      <c r="W47" s="57"/>
      <c r="X47" s="58"/>
      <c r="Y47" s="56"/>
      <c r="Z47" s="57"/>
      <c r="AA47" s="58"/>
      <c r="AB47" s="56"/>
      <c r="AC47" s="57"/>
      <c r="AD47" s="58"/>
      <c r="AE47" s="56"/>
      <c r="AF47" s="57"/>
      <c r="AG47" s="58"/>
      <c r="AH47" s="56"/>
      <c r="AI47" s="57"/>
      <c r="AJ47" s="58"/>
      <c r="AK47" s="56"/>
      <c r="AL47" s="57"/>
      <c r="AM47" s="60">
        <f t="shared" si="0"/>
        <v>54</v>
      </c>
    </row>
    <row r="48" spans="1:39" ht="20.25" x14ac:dyDescent="0.3">
      <c r="A48" s="61" t="s">
        <v>118</v>
      </c>
      <c r="B48" s="153">
        <v>44</v>
      </c>
      <c r="C48" s="63" t="s">
        <v>155</v>
      </c>
      <c r="D48" s="66" t="s">
        <v>156</v>
      </c>
      <c r="E48" s="158">
        <v>1</v>
      </c>
      <c r="F48" s="55"/>
      <c r="G48" s="56"/>
      <c r="H48" s="57"/>
      <c r="I48" s="58"/>
      <c r="J48" s="56">
        <v>6</v>
      </c>
      <c r="K48" s="57"/>
      <c r="L48" s="58"/>
      <c r="M48" s="56"/>
      <c r="N48" s="57"/>
      <c r="O48" s="58"/>
      <c r="P48" s="56"/>
      <c r="Q48" s="57"/>
      <c r="R48" s="58"/>
      <c r="S48" s="56"/>
      <c r="T48" s="57"/>
      <c r="U48" s="58"/>
      <c r="V48" s="56"/>
      <c r="W48" s="57"/>
      <c r="X48" s="58"/>
      <c r="Y48" s="56"/>
      <c r="Z48" s="57"/>
      <c r="AA48" s="58"/>
      <c r="AB48" s="56"/>
      <c r="AC48" s="57"/>
      <c r="AD48" s="58"/>
      <c r="AE48" s="56"/>
      <c r="AF48" s="57"/>
      <c r="AG48" s="58"/>
      <c r="AH48" s="56">
        <v>1</v>
      </c>
      <c r="AI48" s="57">
        <v>2</v>
      </c>
      <c r="AJ48" s="58"/>
      <c r="AK48" s="56"/>
      <c r="AL48" s="57"/>
      <c r="AM48" s="60">
        <f t="shared" si="0"/>
        <v>9</v>
      </c>
    </row>
    <row r="49" spans="1:39" ht="20.25" x14ac:dyDescent="0.3">
      <c r="A49" s="61" t="s">
        <v>118</v>
      </c>
      <c r="B49" s="153">
        <v>45</v>
      </c>
      <c r="C49" s="63" t="s">
        <v>157</v>
      </c>
      <c r="D49" s="66" t="s">
        <v>158</v>
      </c>
      <c r="E49" s="158">
        <v>2</v>
      </c>
      <c r="F49" s="55"/>
      <c r="G49" s="56"/>
      <c r="H49" s="57"/>
      <c r="I49" s="58"/>
      <c r="J49" s="56"/>
      <c r="K49" s="57"/>
      <c r="L49" s="58"/>
      <c r="M49" s="56"/>
      <c r="N49" s="57"/>
      <c r="O49" s="58"/>
      <c r="P49" s="56"/>
      <c r="Q49" s="57"/>
      <c r="R49" s="58"/>
      <c r="S49" s="56"/>
      <c r="T49" s="57"/>
      <c r="U49" s="58"/>
      <c r="V49" s="56"/>
      <c r="W49" s="57"/>
      <c r="X49" s="58"/>
      <c r="Y49" s="56"/>
      <c r="Z49" s="57"/>
      <c r="AA49" s="58"/>
      <c r="AB49" s="56"/>
      <c r="AC49" s="57"/>
      <c r="AD49" s="58"/>
      <c r="AE49" s="56"/>
      <c r="AF49" s="57"/>
      <c r="AG49" s="58"/>
      <c r="AH49" s="56"/>
      <c r="AI49" s="57">
        <v>12</v>
      </c>
      <c r="AJ49" s="58"/>
      <c r="AK49" s="56"/>
      <c r="AL49" s="57"/>
      <c r="AM49" s="60">
        <f t="shared" si="0"/>
        <v>24</v>
      </c>
    </row>
    <row r="50" spans="1:39" ht="20.25" x14ac:dyDescent="0.3">
      <c r="A50" s="61" t="s">
        <v>118</v>
      </c>
      <c r="B50" s="153">
        <v>46</v>
      </c>
      <c r="C50" s="63" t="s">
        <v>159</v>
      </c>
      <c r="D50" s="66" t="s">
        <v>160</v>
      </c>
      <c r="E50" s="158">
        <v>2</v>
      </c>
      <c r="F50" s="55"/>
      <c r="G50" s="56">
        <v>1</v>
      </c>
      <c r="H50" s="57"/>
      <c r="I50" s="58"/>
      <c r="J50" s="56"/>
      <c r="K50" s="57"/>
      <c r="L50" s="58"/>
      <c r="M50" s="56"/>
      <c r="N50" s="57"/>
      <c r="O50" s="58"/>
      <c r="P50" s="56"/>
      <c r="Q50" s="57"/>
      <c r="R50" s="58"/>
      <c r="S50" s="56"/>
      <c r="T50" s="57"/>
      <c r="U50" s="58"/>
      <c r="V50" s="56"/>
      <c r="W50" s="57"/>
      <c r="X50" s="58"/>
      <c r="Y50" s="56">
        <v>5</v>
      </c>
      <c r="Z50" s="57"/>
      <c r="AA50" s="58"/>
      <c r="AB50" s="56"/>
      <c r="AC50" s="57"/>
      <c r="AD50" s="58"/>
      <c r="AE50" s="56">
        <v>8</v>
      </c>
      <c r="AF50" s="57"/>
      <c r="AG50" s="58"/>
      <c r="AH50" s="56"/>
      <c r="AI50" s="57">
        <v>1</v>
      </c>
      <c r="AJ50" s="58"/>
      <c r="AK50" s="120"/>
      <c r="AL50" s="121"/>
      <c r="AM50" s="60">
        <f t="shared" si="0"/>
        <v>30</v>
      </c>
    </row>
    <row r="51" spans="1:39" ht="20.25" x14ac:dyDescent="0.3">
      <c r="A51" s="61" t="s">
        <v>118</v>
      </c>
      <c r="B51" s="153">
        <v>47</v>
      </c>
      <c r="C51" s="63" t="s">
        <v>161</v>
      </c>
      <c r="D51" s="66" t="s">
        <v>162</v>
      </c>
      <c r="E51" s="158">
        <v>1</v>
      </c>
      <c r="F51" s="55"/>
      <c r="G51" s="56">
        <v>1</v>
      </c>
      <c r="H51" s="57"/>
      <c r="I51" s="58"/>
      <c r="J51" s="56">
        <v>2</v>
      </c>
      <c r="K51" s="57"/>
      <c r="L51" s="58"/>
      <c r="M51" s="56"/>
      <c r="N51" s="57"/>
      <c r="O51" s="58"/>
      <c r="P51" s="56"/>
      <c r="Q51" s="57"/>
      <c r="R51" s="58"/>
      <c r="S51" s="56">
        <v>2</v>
      </c>
      <c r="T51" s="57"/>
      <c r="U51" s="58"/>
      <c r="V51" s="56"/>
      <c r="W51" s="57"/>
      <c r="X51" s="58"/>
      <c r="Y51" s="56"/>
      <c r="Z51" s="57"/>
      <c r="AA51" s="58"/>
      <c r="AB51" s="56"/>
      <c r="AC51" s="57"/>
      <c r="AD51" s="58"/>
      <c r="AE51" s="56"/>
      <c r="AF51" s="57"/>
      <c r="AG51" s="58"/>
      <c r="AH51" s="56"/>
      <c r="AI51" s="57"/>
      <c r="AJ51" s="58"/>
      <c r="AK51" s="56"/>
      <c r="AL51" s="57"/>
      <c r="AM51" s="60">
        <f t="shared" si="0"/>
        <v>5</v>
      </c>
    </row>
    <row r="52" spans="1:39" ht="20.25" x14ac:dyDescent="0.3">
      <c r="A52" s="61" t="s">
        <v>118</v>
      </c>
      <c r="B52" s="153">
        <v>48</v>
      </c>
      <c r="C52" s="63" t="s">
        <v>163</v>
      </c>
      <c r="D52" s="66" t="s">
        <v>164</v>
      </c>
      <c r="E52" s="158">
        <v>1</v>
      </c>
      <c r="F52" s="55"/>
      <c r="G52" s="56"/>
      <c r="H52" s="57"/>
      <c r="I52" s="58"/>
      <c r="J52" s="56"/>
      <c r="K52" s="57"/>
      <c r="L52" s="58"/>
      <c r="M52" s="56"/>
      <c r="N52" s="57"/>
      <c r="O52" s="58"/>
      <c r="P52" s="56">
        <v>2</v>
      </c>
      <c r="Q52" s="57"/>
      <c r="R52" s="58"/>
      <c r="S52" s="56"/>
      <c r="T52" s="57"/>
      <c r="U52" s="58"/>
      <c r="V52" s="56"/>
      <c r="W52" s="57"/>
      <c r="X52" s="58"/>
      <c r="Y52" s="56"/>
      <c r="Z52" s="57"/>
      <c r="AA52" s="58"/>
      <c r="AB52" s="56"/>
      <c r="AC52" s="57"/>
      <c r="AD52" s="58"/>
      <c r="AE52" s="56"/>
      <c r="AF52" s="57"/>
      <c r="AG52" s="58"/>
      <c r="AH52" s="56"/>
      <c r="AI52" s="57"/>
      <c r="AJ52" s="58"/>
      <c r="AK52" s="56"/>
      <c r="AL52" s="57"/>
      <c r="AM52" s="60">
        <f t="shared" si="0"/>
        <v>2</v>
      </c>
    </row>
    <row r="53" spans="1:39" ht="20.25" x14ac:dyDescent="0.3">
      <c r="A53" s="61" t="s">
        <v>118</v>
      </c>
      <c r="B53" s="153">
        <v>49</v>
      </c>
      <c r="C53" s="63" t="s">
        <v>165</v>
      </c>
      <c r="D53" s="66" t="s">
        <v>166</v>
      </c>
      <c r="E53" s="158">
        <v>2</v>
      </c>
      <c r="F53" s="55"/>
      <c r="G53" s="56">
        <v>7</v>
      </c>
      <c r="H53" s="57"/>
      <c r="I53" s="58"/>
      <c r="J53" s="56"/>
      <c r="K53" s="57"/>
      <c r="L53" s="58"/>
      <c r="M53" s="56"/>
      <c r="N53" s="57"/>
      <c r="O53" s="58"/>
      <c r="P53" s="56"/>
      <c r="Q53" s="57"/>
      <c r="R53" s="58"/>
      <c r="S53" s="56"/>
      <c r="T53" s="57"/>
      <c r="U53" s="58"/>
      <c r="V53" s="56"/>
      <c r="W53" s="57"/>
      <c r="X53" s="58"/>
      <c r="Y53" s="56"/>
      <c r="Z53" s="57"/>
      <c r="AA53" s="58"/>
      <c r="AB53" s="56"/>
      <c r="AC53" s="57"/>
      <c r="AD53" s="58"/>
      <c r="AE53" s="56"/>
      <c r="AF53" s="57"/>
      <c r="AG53" s="58"/>
      <c r="AH53" s="56"/>
      <c r="AI53" s="57">
        <v>9</v>
      </c>
      <c r="AJ53" s="58"/>
      <c r="AK53" s="56"/>
      <c r="AL53" s="57"/>
      <c r="AM53" s="60">
        <f t="shared" si="0"/>
        <v>32</v>
      </c>
    </row>
    <row r="54" spans="1:39" ht="20.25" x14ac:dyDescent="0.3">
      <c r="A54" s="61" t="s">
        <v>118</v>
      </c>
      <c r="B54" s="153">
        <v>50</v>
      </c>
      <c r="C54" s="63" t="s">
        <v>167</v>
      </c>
      <c r="D54" s="64" t="s">
        <v>168</v>
      </c>
      <c r="E54" s="158">
        <v>2</v>
      </c>
      <c r="F54" s="55"/>
      <c r="G54" s="56"/>
      <c r="H54" s="57"/>
      <c r="I54" s="58"/>
      <c r="J54" s="56"/>
      <c r="K54" s="57"/>
      <c r="L54" s="58"/>
      <c r="M54" s="56"/>
      <c r="N54" s="57"/>
      <c r="O54" s="58"/>
      <c r="P54" s="56">
        <v>8</v>
      </c>
      <c r="Q54" s="57"/>
      <c r="R54" s="58"/>
      <c r="S54" s="56"/>
      <c r="T54" s="57"/>
      <c r="U54" s="58"/>
      <c r="V54" s="56"/>
      <c r="W54" s="57"/>
      <c r="X54" s="58"/>
      <c r="Y54" s="56"/>
      <c r="Z54" s="57"/>
      <c r="AA54" s="58"/>
      <c r="AB54" s="56">
        <v>36</v>
      </c>
      <c r="AC54" s="57"/>
      <c r="AD54" s="58"/>
      <c r="AE54" s="56"/>
      <c r="AF54" s="57"/>
      <c r="AG54" s="58"/>
      <c r="AH54" s="56"/>
      <c r="AI54" s="57"/>
      <c r="AJ54" s="58"/>
      <c r="AK54" s="56"/>
      <c r="AL54" s="57"/>
      <c r="AM54" s="60">
        <f t="shared" si="0"/>
        <v>88</v>
      </c>
    </row>
    <row r="55" spans="1:39" ht="20.25" x14ac:dyDescent="0.3">
      <c r="A55" s="61" t="s">
        <v>118</v>
      </c>
      <c r="B55" s="153">
        <v>51</v>
      </c>
      <c r="C55" s="63" t="s">
        <v>169</v>
      </c>
      <c r="D55" s="66" t="s">
        <v>170</v>
      </c>
      <c r="E55" s="158">
        <v>2</v>
      </c>
      <c r="F55" s="55"/>
      <c r="G55" s="56"/>
      <c r="H55" s="57"/>
      <c r="I55" s="58"/>
      <c r="J55" s="56">
        <v>26</v>
      </c>
      <c r="K55" s="57"/>
      <c r="L55" s="58"/>
      <c r="M55" s="56"/>
      <c r="N55" s="57"/>
      <c r="O55" s="58"/>
      <c r="P55" s="56">
        <v>67</v>
      </c>
      <c r="Q55" s="57"/>
      <c r="R55" s="58"/>
      <c r="S55" s="56"/>
      <c r="T55" s="57"/>
      <c r="U55" s="58"/>
      <c r="V55" s="56"/>
      <c r="W55" s="57"/>
      <c r="X55" s="58"/>
      <c r="Y55" s="56"/>
      <c r="Z55" s="57"/>
      <c r="AA55" s="58"/>
      <c r="AB55" s="56"/>
      <c r="AC55" s="57"/>
      <c r="AD55" s="58"/>
      <c r="AE55" s="56"/>
      <c r="AF55" s="57"/>
      <c r="AG55" s="58"/>
      <c r="AH55" s="56"/>
      <c r="AI55" s="57"/>
      <c r="AJ55" s="58"/>
      <c r="AK55" s="56"/>
      <c r="AL55" s="57"/>
      <c r="AM55" s="60">
        <f t="shared" si="0"/>
        <v>186</v>
      </c>
    </row>
    <row r="56" spans="1:39" ht="20.25" x14ac:dyDescent="0.3">
      <c r="A56" s="61" t="s">
        <v>118</v>
      </c>
      <c r="B56" s="153">
        <v>52</v>
      </c>
      <c r="C56" s="63" t="s">
        <v>171</v>
      </c>
      <c r="D56" s="64" t="s">
        <v>172</v>
      </c>
      <c r="E56" s="158">
        <v>2</v>
      </c>
      <c r="F56" s="55"/>
      <c r="G56" s="56"/>
      <c r="H56" s="57"/>
      <c r="I56" s="58"/>
      <c r="J56" s="56"/>
      <c r="K56" s="57"/>
      <c r="L56" s="58"/>
      <c r="M56" s="56">
        <v>2</v>
      </c>
      <c r="N56" s="57"/>
      <c r="O56" s="58"/>
      <c r="P56" s="56"/>
      <c r="Q56" s="57"/>
      <c r="R56" s="58"/>
      <c r="S56" s="56">
        <v>3</v>
      </c>
      <c r="T56" s="57"/>
      <c r="U56" s="58"/>
      <c r="V56" s="56"/>
      <c r="W56" s="57"/>
      <c r="X56" s="58"/>
      <c r="Y56" s="56">
        <v>4</v>
      </c>
      <c r="Z56" s="57"/>
      <c r="AA56" s="58"/>
      <c r="AB56" s="56"/>
      <c r="AC56" s="57"/>
      <c r="AD56" s="58"/>
      <c r="AE56" s="56"/>
      <c r="AF56" s="57"/>
      <c r="AG56" s="58"/>
      <c r="AH56" s="56">
        <v>4</v>
      </c>
      <c r="AI56" s="57">
        <v>26</v>
      </c>
      <c r="AJ56" s="58"/>
      <c r="AK56" s="56"/>
      <c r="AL56" s="57"/>
      <c r="AM56" s="60">
        <f t="shared" si="0"/>
        <v>78</v>
      </c>
    </row>
    <row r="57" spans="1:39" ht="20.25" x14ac:dyDescent="0.3">
      <c r="A57" s="61" t="s">
        <v>118</v>
      </c>
      <c r="B57" s="153">
        <v>53</v>
      </c>
      <c r="C57" s="63" t="s">
        <v>173</v>
      </c>
      <c r="D57" s="64" t="s">
        <v>174</v>
      </c>
      <c r="E57" s="158">
        <v>2</v>
      </c>
      <c r="F57" s="55"/>
      <c r="G57" s="56"/>
      <c r="H57" s="57">
        <v>1</v>
      </c>
      <c r="I57" s="58"/>
      <c r="J57" s="56"/>
      <c r="K57" s="57"/>
      <c r="L57" s="58"/>
      <c r="M57" s="56"/>
      <c r="N57" s="57"/>
      <c r="O57" s="58"/>
      <c r="P57" s="56"/>
      <c r="Q57" s="57"/>
      <c r="R57" s="58"/>
      <c r="S57" s="56">
        <v>2</v>
      </c>
      <c r="T57" s="57"/>
      <c r="U57" s="58"/>
      <c r="V57" s="56"/>
      <c r="W57" s="57"/>
      <c r="X57" s="58"/>
      <c r="Y57" s="56">
        <v>1</v>
      </c>
      <c r="Z57" s="57"/>
      <c r="AA57" s="58"/>
      <c r="AB57" s="56"/>
      <c r="AC57" s="57"/>
      <c r="AD57" s="58"/>
      <c r="AE57" s="56"/>
      <c r="AF57" s="57"/>
      <c r="AG57" s="58"/>
      <c r="AH57" s="56"/>
      <c r="AI57" s="57">
        <v>1</v>
      </c>
      <c r="AJ57" s="58"/>
      <c r="AK57" s="56"/>
      <c r="AL57" s="57"/>
      <c r="AM57" s="60">
        <f t="shared" si="0"/>
        <v>10</v>
      </c>
    </row>
    <row r="58" spans="1:39" ht="20.25" x14ac:dyDescent="0.3">
      <c r="A58" s="61" t="s">
        <v>118</v>
      </c>
      <c r="B58" s="153">
        <v>54</v>
      </c>
      <c r="C58" s="63" t="s">
        <v>175</v>
      </c>
      <c r="D58" s="66" t="s">
        <v>176</v>
      </c>
      <c r="E58" s="158">
        <v>2</v>
      </c>
      <c r="F58" s="55"/>
      <c r="G58" s="56">
        <v>41</v>
      </c>
      <c r="H58" s="57">
        <v>27</v>
      </c>
      <c r="I58" s="58"/>
      <c r="J58" s="56"/>
      <c r="K58" s="57"/>
      <c r="L58" s="58"/>
      <c r="M58" s="56"/>
      <c r="N58" s="57"/>
      <c r="O58" s="58"/>
      <c r="P58" s="56"/>
      <c r="Q58" s="57"/>
      <c r="R58" s="58"/>
      <c r="S58" s="56"/>
      <c r="T58" s="57"/>
      <c r="U58" s="58"/>
      <c r="V58" s="56"/>
      <c r="W58" s="57"/>
      <c r="X58" s="58"/>
      <c r="Y58" s="56"/>
      <c r="Z58" s="57"/>
      <c r="AA58" s="58"/>
      <c r="AB58" s="56"/>
      <c r="AC58" s="57"/>
      <c r="AD58" s="58"/>
      <c r="AE58" s="56"/>
      <c r="AF58" s="57"/>
      <c r="AG58" s="58"/>
      <c r="AH58" s="56">
        <v>37</v>
      </c>
      <c r="AI58" s="57">
        <v>40</v>
      </c>
      <c r="AJ58" s="58"/>
      <c r="AK58" s="56"/>
      <c r="AL58" s="57"/>
      <c r="AM58" s="60">
        <f t="shared" si="0"/>
        <v>290</v>
      </c>
    </row>
    <row r="59" spans="1:39" ht="20.25" x14ac:dyDescent="0.3">
      <c r="A59" s="61" t="s">
        <v>118</v>
      </c>
      <c r="B59" s="153">
        <v>55</v>
      </c>
      <c r="C59" s="63" t="s">
        <v>177</v>
      </c>
      <c r="D59" s="122" t="s">
        <v>178</v>
      </c>
      <c r="E59" s="158">
        <v>2</v>
      </c>
      <c r="F59" s="55"/>
      <c r="G59" s="56"/>
      <c r="H59" s="57"/>
      <c r="I59" s="58"/>
      <c r="J59" s="56"/>
      <c r="K59" s="57"/>
      <c r="L59" s="58"/>
      <c r="M59" s="56"/>
      <c r="N59" s="57"/>
      <c r="O59" s="58"/>
      <c r="P59" s="56">
        <v>9</v>
      </c>
      <c r="Q59" s="57"/>
      <c r="R59" s="58"/>
      <c r="S59" s="56"/>
      <c r="T59" s="57"/>
      <c r="U59" s="58"/>
      <c r="V59" s="56"/>
      <c r="W59" s="57"/>
      <c r="X59" s="58"/>
      <c r="Y59" s="56"/>
      <c r="Z59" s="57"/>
      <c r="AA59" s="58"/>
      <c r="AB59" s="56"/>
      <c r="AC59" s="57"/>
      <c r="AD59" s="58"/>
      <c r="AE59" s="56"/>
      <c r="AF59" s="57"/>
      <c r="AG59" s="58"/>
      <c r="AH59" s="56"/>
      <c r="AI59" s="57"/>
      <c r="AJ59" s="58"/>
      <c r="AK59" s="56"/>
      <c r="AL59" s="57"/>
      <c r="AM59" s="60">
        <f t="shared" si="0"/>
        <v>18</v>
      </c>
    </row>
    <row r="60" spans="1:39" ht="20.25" x14ac:dyDescent="0.3">
      <c r="A60" s="61" t="s">
        <v>118</v>
      </c>
      <c r="B60" s="153">
        <v>56</v>
      </c>
      <c r="C60" s="63" t="s">
        <v>179</v>
      </c>
      <c r="D60" s="123" t="s">
        <v>180</v>
      </c>
      <c r="E60" s="158">
        <v>2</v>
      </c>
      <c r="F60" s="55"/>
      <c r="G60" s="56"/>
      <c r="H60" s="57"/>
      <c r="I60" s="58"/>
      <c r="J60" s="56"/>
      <c r="K60" s="57"/>
      <c r="L60" s="58"/>
      <c r="M60" s="56"/>
      <c r="N60" s="57"/>
      <c r="O60" s="58"/>
      <c r="P60" s="56">
        <v>6</v>
      </c>
      <c r="Q60" s="57"/>
      <c r="R60" s="58"/>
      <c r="S60" s="56"/>
      <c r="T60" s="57"/>
      <c r="U60" s="58"/>
      <c r="V60" s="56"/>
      <c r="W60" s="57"/>
      <c r="X60" s="58"/>
      <c r="Y60" s="56">
        <v>8</v>
      </c>
      <c r="Z60" s="57"/>
      <c r="AA60" s="58"/>
      <c r="AB60" s="56"/>
      <c r="AC60" s="57"/>
      <c r="AD60" s="58"/>
      <c r="AE60" s="56"/>
      <c r="AF60" s="57"/>
      <c r="AG60" s="58"/>
      <c r="AH60" s="56"/>
      <c r="AI60" s="57">
        <v>10</v>
      </c>
      <c r="AJ60" s="58"/>
      <c r="AK60" s="56"/>
      <c r="AL60" s="57"/>
      <c r="AM60" s="60">
        <f t="shared" si="0"/>
        <v>48</v>
      </c>
    </row>
    <row r="61" spans="1:39" ht="20.25" x14ac:dyDescent="0.3">
      <c r="A61" s="61" t="s">
        <v>118</v>
      </c>
      <c r="B61" s="153">
        <v>57</v>
      </c>
      <c r="C61" s="63" t="s">
        <v>181</v>
      </c>
      <c r="D61" s="64" t="s">
        <v>182</v>
      </c>
      <c r="E61" s="158">
        <v>1</v>
      </c>
      <c r="F61" s="55"/>
      <c r="G61" s="56"/>
      <c r="H61" s="57"/>
      <c r="I61" s="58"/>
      <c r="J61" s="56"/>
      <c r="K61" s="57"/>
      <c r="L61" s="58"/>
      <c r="M61" s="56"/>
      <c r="N61" s="57"/>
      <c r="O61" s="58"/>
      <c r="P61" s="56"/>
      <c r="Q61" s="57"/>
      <c r="R61" s="58"/>
      <c r="S61" s="56">
        <v>4</v>
      </c>
      <c r="T61" s="57"/>
      <c r="U61" s="58"/>
      <c r="V61" s="56"/>
      <c r="W61" s="57"/>
      <c r="X61" s="58"/>
      <c r="Y61" s="56"/>
      <c r="Z61" s="57"/>
      <c r="AA61" s="58"/>
      <c r="AB61" s="56"/>
      <c r="AC61" s="57"/>
      <c r="AD61" s="58"/>
      <c r="AE61" s="56"/>
      <c r="AF61" s="57"/>
      <c r="AG61" s="58"/>
      <c r="AH61" s="56"/>
      <c r="AI61" s="57">
        <v>1</v>
      </c>
      <c r="AJ61" s="58"/>
      <c r="AK61" s="56"/>
      <c r="AL61" s="57"/>
      <c r="AM61" s="60">
        <f t="shared" si="0"/>
        <v>5</v>
      </c>
    </row>
    <row r="62" spans="1:39" ht="20.25" x14ac:dyDescent="0.3">
      <c r="A62" s="61" t="s">
        <v>58</v>
      </c>
      <c r="B62" s="153">
        <v>58</v>
      </c>
      <c r="C62" s="63" t="s">
        <v>185</v>
      </c>
      <c r="D62" s="66" t="s">
        <v>186</v>
      </c>
      <c r="E62" s="158">
        <v>1</v>
      </c>
      <c r="F62" s="55"/>
      <c r="G62" s="56"/>
      <c r="H62" s="57"/>
      <c r="I62" s="58"/>
      <c r="J62" s="56"/>
      <c r="K62" s="57"/>
      <c r="L62" s="58"/>
      <c r="M62" s="56"/>
      <c r="N62" s="57"/>
      <c r="O62" s="130"/>
      <c r="P62" s="56"/>
      <c r="Q62" s="57"/>
      <c r="R62" s="58"/>
      <c r="S62" s="56"/>
      <c r="T62" s="57"/>
      <c r="U62" s="130"/>
      <c r="V62" s="131"/>
      <c r="W62" s="57"/>
      <c r="X62" s="58"/>
      <c r="Y62" s="56">
        <v>1</v>
      </c>
      <c r="Z62" s="57"/>
      <c r="AA62" s="59"/>
      <c r="AB62" s="56"/>
      <c r="AC62" s="57"/>
      <c r="AD62" s="59"/>
      <c r="AE62" s="56"/>
      <c r="AF62" s="57"/>
      <c r="AG62" s="58"/>
      <c r="AH62" s="56"/>
      <c r="AI62" s="57"/>
      <c r="AJ62" s="58"/>
      <c r="AK62" s="56"/>
      <c r="AL62" s="57"/>
      <c r="AM62" s="60">
        <f t="shared" si="0"/>
        <v>1</v>
      </c>
    </row>
    <row r="63" spans="1:39" ht="20.25" x14ac:dyDescent="0.3">
      <c r="A63" s="61" t="s">
        <v>58</v>
      </c>
      <c r="B63" s="153">
        <v>59</v>
      </c>
      <c r="C63" s="63" t="s">
        <v>187</v>
      </c>
      <c r="D63" s="64" t="s">
        <v>188</v>
      </c>
      <c r="E63" s="158">
        <v>1</v>
      </c>
      <c r="F63" s="55"/>
      <c r="G63" s="56"/>
      <c r="H63" s="57"/>
      <c r="I63" s="58"/>
      <c r="J63" s="56"/>
      <c r="K63" s="57"/>
      <c r="L63" s="58"/>
      <c r="M63" s="56"/>
      <c r="N63" s="57"/>
      <c r="O63" s="130"/>
      <c r="P63" s="56"/>
      <c r="Q63" s="57"/>
      <c r="R63" s="58"/>
      <c r="S63" s="56">
        <v>3</v>
      </c>
      <c r="T63" s="57"/>
      <c r="U63" s="130"/>
      <c r="V63" s="131"/>
      <c r="W63" s="57"/>
      <c r="X63" s="58"/>
      <c r="Y63" s="56">
        <v>3</v>
      </c>
      <c r="Z63" s="57"/>
      <c r="AA63" s="59"/>
      <c r="AB63" s="56"/>
      <c r="AC63" s="57"/>
      <c r="AD63" s="59"/>
      <c r="AE63" s="56"/>
      <c r="AF63" s="57"/>
      <c r="AG63" s="58"/>
      <c r="AH63" s="56"/>
      <c r="AI63" s="57"/>
      <c r="AJ63" s="58"/>
      <c r="AK63" s="56"/>
      <c r="AL63" s="57"/>
      <c r="AM63" s="60">
        <f t="shared" si="0"/>
        <v>6</v>
      </c>
    </row>
    <row r="64" spans="1:39" ht="20.25" x14ac:dyDescent="0.3">
      <c r="A64" s="61" t="s">
        <v>58</v>
      </c>
      <c r="B64" s="153">
        <v>60</v>
      </c>
      <c r="C64" s="63" t="s">
        <v>189</v>
      </c>
      <c r="D64" s="66" t="s">
        <v>190</v>
      </c>
      <c r="E64" s="158">
        <v>1</v>
      </c>
      <c r="F64" s="55"/>
      <c r="G64" s="56"/>
      <c r="H64" s="57"/>
      <c r="I64" s="58"/>
      <c r="J64" s="56"/>
      <c r="K64" s="57"/>
      <c r="L64" s="58"/>
      <c r="M64" s="56"/>
      <c r="N64" s="57"/>
      <c r="O64" s="58"/>
      <c r="P64" s="56"/>
      <c r="Q64" s="57"/>
      <c r="R64" s="58"/>
      <c r="S64" s="56">
        <v>1</v>
      </c>
      <c r="T64" s="57"/>
      <c r="U64" s="130"/>
      <c r="V64" s="131"/>
      <c r="W64" s="57"/>
      <c r="X64" s="58"/>
      <c r="Y64" s="56">
        <v>1</v>
      </c>
      <c r="Z64" s="57"/>
      <c r="AA64" s="59"/>
      <c r="AB64" s="56"/>
      <c r="AC64" s="57"/>
      <c r="AD64" s="59"/>
      <c r="AE64" s="56"/>
      <c r="AF64" s="57"/>
      <c r="AG64" s="58"/>
      <c r="AH64" s="56"/>
      <c r="AI64" s="57">
        <v>4</v>
      </c>
      <c r="AJ64" s="58"/>
      <c r="AK64" s="56"/>
      <c r="AL64" s="57"/>
      <c r="AM64" s="60">
        <f t="shared" si="0"/>
        <v>6</v>
      </c>
    </row>
    <row r="65" spans="1:39" ht="20.25" x14ac:dyDescent="0.3">
      <c r="A65" s="61" t="s">
        <v>58</v>
      </c>
      <c r="B65" s="153">
        <v>61</v>
      </c>
      <c r="C65" s="63" t="s">
        <v>191</v>
      </c>
      <c r="D65" s="64" t="s">
        <v>192</v>
      </c>
      <c r="E65" s="158">
        <v>1</v>
      </c>
      <c r="F65" s="55"/>
      <c r="G65" s="56"/>
      <c r="H65" s="57"/>
      <c r="I65" s="58"/>
      <c r="J65" s="56"/>
      <c r="K65" s="57"/>
      <c r="L65" s="58"/>
      <c r="M65" s="56"/>
      <c r="N65" s="57"/>
      <c r="O65" s="58"/>
      <c r="P65" s="56"/>
      <c r="Q65" s="57"/>
      <c r="R65" s="58"/>
      <c r="S65" s="56"/>
      <c r="T65" s="57"/>
      <c r="U65" s="130"/>
      <c r="V65" s="131"/>
      <c r="W65" s="57"/>
      <c r="X65" s="58"/>
      <c r="Y65" s="56"/>
      <c r="Z65" s="57"/>
      <c r="AA65" s="59"/>
      <c r="AB65" s="56"/>
      <c r="AC65" s="57"/>
      <c r="AD65" s="59"/>
      <c r="AE65" s="56"/>
      <c r="AF65" s="57"/>
      <c r="AG65" s="58"/>
      <c r="AH65" s="56"/>
      <c r="AI65" s="57">
        <v>12</v>
      </c>
      <c r="AJ65" s="58"/>
      <c r="AK65" s="56"/>
      <c r="AL65" s="57"/>
      <c r="AM65" s="60">
        <f t="shared" si="0"/>
        <v>12</v>
      </c>
    </row>
    <row r="66" spans="1:39" ht="20.25" x14ac:dyDescent="0.3">
      <c r="A66" s="61" t="s">
        <v>58</v>
      </c>
      <c r="B66" s="153">
        <v>62</v>
      </c>
      <c r="C66" s="63" t="s">
        <v>193</v>
      </c>
      <c r="D66" s="66" t="s">
        <v>194</v>
      </c>
      <c r="E66" s="158">
        <v>1</v>
      </c>
      <c r="F66" s="55"/>
      <c r="G66" s="56">
        <v>2</v>
      </c>
      <c r="H66" s="57"/>
      <c r="I66" s="58"/>
      <c r="J66" s="56"/>
      <c r="K66" s="57"/>
      <c r="L66" s="58"/>
      <c r="M66" s="56"/>
      <c r="N66" s="57"/>
      <c r="O66" s="58"/>
      <c r="P66" s="56">
        <v>1</v>
      </c>
      <c r="Q66" s="57"/>
      <c r="R66" s="58"/>
      <c r="S66" s="56"/>
      <c r="T66" s="57"/>
      <c r="U66" s="130"/>
      <c r="V66" s="131"/>
      <c r="W66" s="57"/>
      <c r="X66" s="58"/>
      <c r="Y66" s="56"/>
      <c r="Z66" s="57"/>
      <c r="AA66" s="59"/>
      <c r="AB66" s="56"/>
      <c r="AC66" s="57"/>
      <c r="AD66" s="59"/>
      <c r="AE66" s="56"/>
      <c r="AF66" s="57"/>
      <c r="AG66" s="58"/>
      <c r="AH66" s="56"/>
      <c r="AI66" s="57"/>
      <c r="AJ66" s="58"/>
      <c r="AK66" s="56"/>
      <c r="AL66" s="57"/>
      <c r="AM66" s="60">
        <f t="shared" si="0"/>
        <v>3</v>
      </c>
    </row>
    <row r="67" spans="1:39" ht="20.25" x14ac:dyDescent="0.3">
      <c r="A67" s="61" t="s">
        <v>58</v>
      </c>
      <c r="B67" s="153">
        <v>63</v>
      </c>
      <c r="C67" s="63" t="s">
        <v>195</v>
      </c>
      <c r="D67" s="66" t="s">
        <v>196</v>
      </c>
      <c r="E67" s="158">
        <v>1</v>
      </c>
      <c r="F67" s="55"/>
      <c r="G67" s="56"/>
      <c r="H67" s="57"/>
      <c r="I67" s="58"/>
      <c r="J67" s="56"/>
      <c r="K67" s="57"/>
      <c r="L67" s="58"/>
      <c r="M67" s="56"/>
      <c r="N67" s="57"/>
      <c r="O67" s="58"/>
      <c r="P67" s="56"/>
      <c r="Q67" s="57"/>
      <c r="R67" s="58"/>
      <c r="S67" s="56">
        <v>6</v>
      </c>
      <c r="T67" s="57"/>
      <c r="U67" s="130"/>
      <c r="V67" s="131"/>
      <c r="W67" s="57"/>
      <c r="X67" s="58"/>
      <c r="Y67" s="56">
        <v>6</v>
      </c>
      <c r="Z67" s="57"/>
      <c r="AA67" s="59"/>
      <c r="AB67" s="56"/>
      <c r="AC67" s="57"/>
      <c r="AD67" s="59"/>
      <c r="AE67" s="56"/>
      <c r="AF67" s="57"/>
      <c r="AG67" s="58"/>
      <c r="AH67" s="56">
        <v>4</v>
      </c>
      <c r="AI67" s="57"/>
      <c r="AJ67" s="58"/>
      <c r="AK67" s="56"/>
      <c r="AL67" s="57"/>
      <c r="AM67" s="60">
        <f t="shared" si="0"/>
        <v>16</v>
      </c>
    </row>
    <row r="68" spans="1:39" ht="20.25" x14ac:dyDescent="0.3">
      <c r="A68" s="61" t="s">
        <v>58</v>
      </c>
      <c r="B68" s="153">
        <v>64</v>
      </c>
      <c r="C68" s="63" t="s">
        <v>197</v>
      </c>
      <c r="D68" s="64" t="s">
        <v>198</v>
      </c>
      <c r="E68" s="158">
        <v>2</v>
      </c>
      <c r="F68" s="55"/>
      <c r="G68" s="56"/>
      <c r="H68" s="57"/>
      <c r="I68" s="58"/>
      <c r="J68" s="56"/>
      <c r="K68" s="57"/>
      <c r="L68" s="58"/>
      <c r="M68" s="56"/>
      <c r="N68" s="57"/>
      <c r="O68" s="58"/>
      <c r="P68" s="56">
        <v>10</v>
      </c>
      <c r="Q68" s="57"/>
      <c r="R68" s="58"/>
      <c r="S68" s="56">
        <v>1</v>
      </c>
      <c r="T68" s="57"/>
      <c r="U68" s="130"/>
      <c r="V68" s="131"/>
      <c r="W68" s="57"/>
      <c r="X68" s="58"/>
      <c r="Y68" s="56">
        <v>1</v>
      </c>
      <c r="Z68" s="57"/>
      <c r="AA68" s="59"/>
      <c r="AB68" s="56"/>
      <c r="AC68" s="57"/>
      <c r="AD68" s="59"/>
      <c r="AE68" s="56"/>
      <c r="AF68" s="57"/>
      <c r="AG68" s="58"/>
      <c r="AH68" s="56"/>
      <c r="AI68" s="57"/>
      <c r="AJ68" s="58"/>
      <c r="AK68" s="56"/>
      <c r="AL68" s="57"/>
      <c r="AM68" s="60">
        <f t="shared" si="0"/>
        <v>24</v>
      </c>
    </row>
    <row r="69" spans="1:39" ht="20.25" x14ac:dyDescent="0.3">
      <c r="A69" s="61" t="s">
        <v>58</v>
      </c>
      <c r="B69" s="153">
        <v>65</v>
      </c>
      <c r="C69" s="63" t="s">
        <v>199</v>
      </c>
      <c r="D69" s="64" t="s">
        <v>200</v>
      </c>
      <c r="E69" s="158">
        <v>1</v>
      </c>
      <c r="F69" s="55"/>
      <c r="G69" s="56"/>
      <c r="H69" s="57"/>
      <c r="I69" s="58"/>
      <c r="J69" s="56"/>
      <c r="K69" s="57"/>
      <c r="L69" s="58"/>
      <c r="M69" s="56">
        <v>1</v>
      </c>
      <c r="N69" s="57"/>
      <c r="O69" s="58"/>
      <c r="P69" s="56"/>
      <c r="Q69" s="57"/>
      <c r="R69" s="58"/>
      <c r="S69" s="56">
        <v>12</v>
      </c>
      <c r="T69" s="57"/>
      <c r="U69" s="130"/>
      <c r="V69" s="131"/>
      <c r="W69" s="57"/>
      <c r="X69" s="58"/>
      <c r="Y69" s="56">
        <v>12</v>
      </c>
      <c r="Z69" s="57"/>
      <c r="AA69" s="59"/>
      <c r="AB69" s="56"/>
      <c r="AC69" s="57"/>
      <c r="AD69" s="59"/>
      <c r="AE69" s="56"/>
      <c r="AF69" s="57"/>
      <c r="AG69" s="58"/>
      <c r="AH69" s="56"/>
      <c r="AI69" s="57"/>
      <c r="AJ69" s="58"/>
      <c r="AK69" s="56"/>
      <c r="AL69" s="57"/>
      <c r="AM69" s="60">
        <f t="shared" si="0"/>
        <v>25</v>
      </c>
    </row>
    <row r="70" spans="1:39" ht="20.25" x14ac:dyDescent="0.3">
      <c r="A70" s="61" t="s">
        <v>58</v>
      </c>
      <c r="B70" s="153">
        <v>66</v>
      </c>
      <c r="C70" s="63" t="s">
        <v>201</v>
      </c>
      <c r="D70" s="66" t="s">
        <v>202</v>
      </c>
      <c r="E70" s="158">
        <v>2</v>
      </c>
      <c r="F70" s="55"/>
      <c r="G70" s="56"/>
      <c r="H70" s="57"/>
      <c r="I70" s="58"/>
      <c r="J70" s="56">
        <v>20</v>
      </c>
      <c r="K70" s="57"/>
      <c r="L70" s="58"/>
      <c r="M70" s="56"/>
      <c r="N70" s="57"/>
      <c r="O70" s="58"/>
      <c r="P70" s="56"/>
      <c r="Q70" s="57"/>
      <c r="R70" s="58"/>
      <c r="S70" s="56"/>
      <c r="T70" s="57"/>
      <c r="U70" s="130"/>
      <c r="V70" s="131"/>
      <c r="W70" s="57"/>
      <c r="X70" s="58"/>
      <c r="Y70" s="56"/>
      <c r="Z70" s="57"/>
      <c r="AA70" s="59"/>
      <c r="AB70" s="56"/>
      <c r="AC70" s="57"/>
      <c r="AD70" s="59"/>
      <c r="AE70" s="56"/>
      <c r="AF70" s="57"/>
      <c r="AG70" s="58"/>
      <c r="AH70" s="56"/>
      <c r="AI70" s="57">
        <v>50</v>
      </c>
      <c r="AJ70" s="58"/>
      <c r="AK70" s="56"/>
      <c r="AL70" s="57"/>
      <c r="AM70" s="60">
        <f t="shared" ref="AM70:AM86" si="1">SUM(F70:AL70)*E70</f>
        <v>140</v>
      </c>
    </row>
    <row r="71" spans="1:39" ht="20.25" x14ac:dyDescent="0.3">
      <c r="A71" s="61" t="s">
        <v>58</v>
      </c>
      <c r="B71" s="153">
        <v>67</v>
      </c>
      <c r="C71" s="63" t="s">
        <v>203</v>
      </c>
      <c r="D71" s="66" t="s">
        <v>204</v>
      </c>
      <c r="E71" s="158">
        <v>1</v>
      </c>
      <c r="F71" s="55"/>
      <c r="G71" s="56">
        <v>9</v>
      </c>
      <c r="H71" s="57"/>
      <c r="I71" s="58"/>
      <c r="J71" s="56"/>
      <c r="K71" s="57"/>
      <c r="L71" s="58"/>
      <c r="M71" s="56"/>
      <c r="N71" s="57"/>
      <c r="O71" s="58"/>
      <c r="P71" s="56"/>
      <c r="Q71" s="57"/>
      <c r="R71" s="58"/>
      <c r="S71" s="56">
        <v>2</v>
      </c>
      <c r="T71" s="57"/>
      <c r="U71" s="130"/>
      <c r="V71" s="131"/>
      <c r="W71" s="57"/>
      <c r="X71" s="58"/>
      <c r="Y71" s="56">
        <v>2</v>
      </c>
      <c r="Z71" s="57"/>
      <c r="AA71" s="59"/>
      <c r="AB71" s="56"/>
      <c r="AC71" s="57"/>
      <c r="AD71" s="59"/>
      <c r="AE71" s="56"/>
      <c r="AF71" s="57"/>
      <c r="AG71" s="58"/>
      <c r="AH71" s="56"/>
      <c r="AI71" s="57"/>
      <c r="AJ71" s="58"/>
      <c r="AK71" s="56"/>
      <c r="AL71" s="57"/>
      <c r="AM71" s="60">
        <f t="shared" si="1"/>
        <v>13</v>
      </c>
    </row>
    <row r="72" spans="1:39" ht="20.25" x14ac:dyDescent="0.3">
      <c r="A72" s="61" t="s">
        <v>58</v>
      </c>
      <c r="B72" s="153">
        <v>68</v>
      </c>
      <c r="C72" s="63" t="s">
        <v>205</v>
      </c>
      <c r="D72" s="71" t="s">
        <v>206</v>
      </c>
      <c r="E72" s="158">
        <v>1</v>
      </c>
      <c r="F72" s="55"/>
      <c r="G72" s="56"/>
      <c r="H72" s="57"/>
      <c r="I72" s="58"/>
      <c r="J72" s="56">
        <v>3</v>
      </c>
      <c r="K72" s="57"/>
      <c r="L72" s="58"/>
      <c r="M72" s="56"/>
      <c r="N72" s="57"/>
      <c r="O72" s="58"/>
      <c r="P72" s="56"/>
      <c r="Q72" s="57"/>
      <c r="R72" s="58"/>
      <c r="S72" s="56"/>
      <c r="T72" s="57"/>
      <c r="U72" s="130"/>
      <c r="V72" s="131"/>
      <c r="W72" s="57"/>
      <c r="X72" s="58"/>
      <c r="Y72" s="56"/>
      <c r="Z72" s="57"/>
      <c r="AA72" s="59"/>
      <c r="AB72" s="56"/>
      <c r="AC72" s="57"/>
      <c r="AD72" s="59"/>
      <c r="AE72" s="56"/>
      <c r="AF72" s="57"/>
      <c r="AG72" s="58"/>
      <c r="AH72" s="56"/>
      <c r="AI72" s="57"/>
      <c r="AJ72" s="58"/>
      <c r="AK72" s="56"/>
      <c r="AL72" s="57"/>
      <c r="AM72" s="60">
        <f t="shared" si="1"/>
        <v>3</v>
      </c>
    </row>
    <row r="73" spans="1:39" ht="20.25" x14ac:dyDescent="0.3">
      <c r="A73" s="61" t="s">
        <v>58</v>
      </c>
      <c r="B73" s="153">
        <v>69</v>
      </c>
      <c r="C73" s="63" t="s">
        <v>207</v>
      </c>
      <c r="D73" s="66" t="s">
        <v>208</v>
      </c>
      <c r="E73" s="158">
        <v>1</v>
      </c>
      <c r="F73" s="55"/>
      <c r="G73" s="56">
        <v>2</v>
      </c>
      <c r="H73" s="57"/>
      <c r="I73" s="58"/>
      <c r="J73" s="56"/>
      <c r="K73" s="57"/>
      <c r="L73" s="58"/>
      <c r="M73" s="56"/>
      <c r="N73" s="57"/>
      <c r="O73" s="58"/>
      <c r="P73" s="56"/>
      <c r="Q73" s="57"/>
      <c r="R73" s="58"/>
      <c r="S73" s="56"/>
      <c r="T73" s="57"/>
      <c r="U73" s="130"/>
      <c r="V73" s="131"/>
      <c r="W73" s="57"/>
      <c r="X73" s="58"/>
      <c r="Y73" s="56"/>
      <c r="Z73" s="57"/>
      <c r="AA73" s="59"/>
      <c r="AB73" s="56"/>
      <c r="AC73" s="57"/>
      <c r="AD73" s="59"/>
      <c r="AE73" s="56"/>
      <c r="AF73" s="57"/>
      <c r="AG73" s="58"/>
      <c r="AH73" s="56"/>
      <c r="AI73" s="57"/>
      <c r="AJ73" s="58"/>
      <c r="AK73" s="56"/>
      <c r="AL73" s="57"/>
      <c r="AM73" s="60">
        <f t="shared" si="1"/>
        <v>2</v>
      </c>
    </row>
    <row r="74" spans="1:39" ht="20.25" x14ac:dyDescent="0.3">
      <c r="A74" s="61" t="s">
        <v>58</v>
      </c>
      <c r="B74" s="153">
        <v>70</v>
      </c>
      <c r="C74" s="63" t="s">
        <v>209</v>
      </c>
      <c r="D74" s="66" t="s">
        <v>210</v>
      </c>
      <c r="E74" s="158">
        <v>2</v>
      </c>
      <c r="F74" s="55"/>
      <c r="G74" s="56"/>
      <c r="H74" s="57"/>
      <c r="I74" s="58"/>
      <c r="J74" s="56"/>
      <c r="K74" s="57"/>
      <c r="L74" s="58"/>
      <c r="M74" s="56"/>
      <c r="N74" s="57"/>
      <c r="O74" s="58"/>
      <c r="P74" s="56"/>
      <c r="Q74" s="57"/>
      <c r="R74" s="58"/>
      <c r="S74" s="56">
        <v>3</v>
      </c>
      <c r="T74" s="57"/>
      <c r="U74" s="130"/>
      <c r="V74" s="131"/>
      <c r="W74" s="57"/>
      <c r="X74" s="58"/>
      <c r="Y74" s="56">
        <v>3</v>
      </c>
      <c r="Z74" s="57"/>
      <c r="AA74" s="59"/>
      <c r="AB74" s="56">
        <v>4</v>
      </c>
      <c r="AC74" s="57"/>
      <c r="AD74" s="59"/>
      <c r="AE74" s="56">
        <v>1</v>
      </c>
      <c r="AF74" s="57"/>
      <c r="AG74" s="58"/>
      <c r="AH74" s="56"/>
      <c r="AI74" s="57"/>
      <c r="AJ74" s="58"/>
      <c r="AK74" s="56"/>
      <c r="AL74" s="57"/>
      <c r="AM74" s="60">
        <f t="shared" si="1"/>
        <v>22</v>
      </c>
    </row>
    <row r="75" spans="1:39" ht="20.25" x14ac:dyDescent="0.3">
      <c r="A75" s="61" t="s">
        <v>58</v>
      </c>
      <c r="B75" s="153">
        <v>71</v>
      </c>
      <c r="C75" s="63" t="s">
        <v>211</v>
      </c>
      <c r="D75" s="63" t="s">
        <v>212</v>
      </c>
      <c r="E75" s="158">
        <v>1</v>
      </c>
      <c r="F75" s="55"/>
      <c r="G75" s="56"/>
      <c r="H75" s="57"/>
      <c r="I75" s="58"/>
      <c r="J75" s="56">
        <v>17</v>
      </c>
      <c r="K75" s="57"/>
      <c r="L75" s="58"/>
      <c r="M75" s="56"/>
      <c r="N75" s="57"/>
      <c r="O75" s="58"/>
      <c r="P75" s="56"/>
      <c r="Q75" s="57"/>
      <c r="R75" s="58"/>
      <c r="S75" s="56"/>
      <c r="T75" s="57"/>
      <c r="U75" s="130"/>
      <c r="V75" s="131"/>
      <c r="W75" s="57"/>
      <c r="X75" s="58"/>
      <c r="Y75" s="56"/>
      <c r="Z75" s="57"/>
      <c r="AA75" s="59"/>
      <c r="AB75" s="56"/>
      <c r="AC75" s="57"/>
      <c r="AD75" s="59"/>
      <c r="AE75" s="56"/>
      <c r="AF75" s="57"/>
      <c r="AG75" s="58"/>
      <c r="AH75" s="56"/>
      <c r="AI75" s="57"/>
      <c r="AJ75" s="58"/>
      <c r="AK75" s="56"/>
      <c r="AL75" s="57"/>
      <c r="AM75" s="60">
        <f t="shared" si="1"/>
        <v>17</v>
      </c>
    </row>
    <row r="76" spans="1:39" ht="20.25" x14ac:dyDescent="0.3">
      <c r="A76" s="61" t="s">
        <v>58</v>
      </c>
      <c r="B76" s="153">
        <v>72</v>
      </c>
      <c r="C76" s="63" t="s">
        <v>213</v>
      </c>
      <c r="D76" s="63" t="s">
        <v>214</v>
      </c>
      <c r="E76" s="158">
        <v>2</v>
      </c>
      <c r="F76" s="55"/>
      <c r="G76" s="56"/>
      <c r="H76" s="57"/>
      <c r="I76" s="58"/>
      <c r="J76" s="56"/>
      <c r="K76" s="57"/>
      <c r="L76" s="58"/>
      <c r="M76" s="56"/>
      <c r="N76" s="57"/>
      <c r="O76" s="58"/>
      <c r="P76" s="56"/>
      <c r="Q76" s="57"/>
      <c r="R76" s="58"/>
      <c r="S76" s="56"/>
      <c r="T76" s="57"/>
      <c r="U76" s="130"/>
      <c r="V76" s="131"/>
      <c r="W76" s="57"/>
      <c r="X76" s="58"/>
      <c r="Y76" s="131"/>
      <c r="Z76" s="57"/>
      <c r="AA76" s="59"/>
      <c r="AB76" s="56"/>
      <c r="AC76" s="57"/>
      <c r="AD76" s="59"/>
      <c r="AE76" s="56">
        <v>8</v>
      </c>
      <c r="AF76" s="57"/>
      <c r="AG76" s="58"/>
      <c r="AH76" s="56">
        <v>2</v>
      </c>
      <c r="AI76" s="57">
        <v>17</v>
      </c>
      <c r="AJ76" s="58"/>
      <c r="AK76" s="56"/>
      <c r="AL76" s="57"/>
      <c r="AM76" s="60">
        <f t="shared" si="1"/>
        <v>54</v>
      </c>
    </row>
    <row r="77" spans="1:39" ht="20.25" x14ac:dyDescent="0.3">
      <c r="A77" s="61" t="s">
        <v>58</v>
      </c>
      <c r="B77" s="153">
        <v>73</v>
      </c>
      <c r="C77" s="63" t="s">
        <v>215</v>
      </c>
      <c r="D77" s="63" t="s">
        <v>216</v>
      </c>
      <c r="E77" s="158">
        <v>2</v>
      </c>
      <c r="F77" s="55"/>
      <c r="G77" s="56">
        <v>3</v>
      </c>
      <c r="H77" s="57"/>
      <c r="I77" s="58"/>
      <c r="J77" s="56"/>
      <c r="K77" s="57"/>
      <c r="L77" s="58"/>
      <c r="M77" s="56"/>
      <c r="N77" s="57"/>
      <c r="O77" s="58"/>
      <c r="P77" s="56"/>
      <c r="Q77" s="57"/>
      <c r="R77" s="58"/>
      <c r="S77" s="56"/>
      <c r="T77" s="57"/>
      <c r="U77" s="130"/>
      <c r="V77" s="131"/>
      <c r="W77" s="57"/>
      <c r="X77" s="58"/>
      <c r="Y77" s="56"/>
      <c r="Z77" s="57"/>
      <c r="AA77" s="59"/>
      <c r="AB77" s="56"/>
      <c r="AC77" s="57"/>
      <c r="AD77" s="59"/>
      <c r="AE77" s="56"/>
      <c r="AF77" s="57"/>
      <c r="AG77" s="58"/>
      <c r="AH77" s="56">
        <v>2</v>
      </c>
      <c r="AI77" s="57">
        <v>22</v>
      </c>
      <c r="AJ77" s="58"/>
      <c r="AK77" s="56"/>
      <c r="AL77" s="57"/>
      <c r="AM77" s="60">
        <f t="shared" si="1"/>
        <v>54</v>
      </c>
    </row>
    <row r="78" spans="1:39" ht="20.25" x14ac:dyDescent="0.3">
      <c r="A78" s="61" t="s">
        <v>58</v>
      </c>
      <c r="B78" s="153">
        <v>74</v>
      </c>
      <c r="C78" s="63" t="s">
        <v>217</v>
      </c>
      <c r="D78" s="63" t="s">
        <v>218</v>
      </c>
      <c r="E78" s="158">
        <v>2</v>
      </c>
      <c r="F78" s="55"/>
      <c r="G78" s="56"/>
      <c r="H78" s="57"/>
      <c r="I78" s="58"/>
      <c r="J78" s="56"/>
      <c r="K78" s="57"/>
      <c r="L78" s="58"/>
      <c r="M78" s="56"/>
      <c r="N78" s="57"/>
      <c r="O78" s="58"/>
      <c r="P78" s="56">
        <v>1</v>
      </c>
      <c r="Q78" s="57"/>
      <c r="R78" s="58"/>
      <c r="S78" s="56"/>
      <c r="T78" s="57"/>
      <c r="U78" s="130"/>
      <c r="V78" s="131"/>
      <c r="W78" s="57"/>
      <c r="X78" s="58"/>
      <c r="Y78" s="56"/>
      <c r="Z78" s="57"/>
      <c r="AA78" s="59"/>
      <c r="AB78" s="56"/>
      <c r="AC78" s="57"/>
      <c r="AD78" s="59"/>
      <c r="AE78" s="56"/>
      <c r="AF78" s="57"/>
      <c r="AG78" s="58"/>
      <c r="AH78" s="56"/>
      <c r="AI78" s="57"/>
      <c r="AJ78" s="58"/>
      <c r="AK78" s="56"/>
      <c r="AL78" s="57"/>
      <c r="AM78" s="60">
        <f t="shared" si="1"/>
        <v>2</v>
      </c>
    </row>
    <row r="79" spans="1:39" ht="20.25" x14ac:dyDescent="0.3">
      <c r="A79" s="61" t="s">
        <v>58</v>
      </c>
      <c r="B79" s="153">
        <v>75</v>
      </c>
      <c r="C79" s="63" t="s">
        <v>219</v>
      </c>
      <c r="D79" s="63" t="s">
        <v>220</v>
      </c>
      <c r="E79" s="158">
        <v>2</v>
      </c>
      <c r="F79" s="55"/>
      <c r="G79" s="56"/>
      <c r="H79" s="57"/>
      <c r="I79" s="58"/>
      <c r="J79" s="56">
        <v>26</v>
      </c>
      <c r="K79" s="57"/>
      <c r="L79" s="58"/>
      <c r="M79" s="56"/>
      <c r="N79" s="57"/>
      <c r="O79" s="58"/>
      <c r="P79" s="56"/>
      <c r="Q79" s="57"/>
      <c r="R79" s="58"/>
      <c r="S79" s="56"/>
      <c r="T79" s="57"/>
      <c r="U79" s="130"/>
      <c r="V79" s="131"/>
      <c r="W79" s="57"/>
      <c r="X79" s="58"/>
      <c r="Y79" s="56"/>
      <c r="Z79" s="57"/>
      <c r="AA79" s="59"/>
      <c r="AB79" s="56"/>
      <c r="AC79" s="57"/>
      <c r="AD79" s="59"/>
      <c r="AE79" s="56"/>
      <c r="AF79" s="57"/>
      <c r="AG79" s="58"/>
      <c r="AH79" s="56"/>
      <c r="AI79" s="57">
        <v>27</v>
      </c>
      <c r="AJ79" s="58"/>
      <c r="AK79" s="56"/>
      <c r="AL79" s="57"/>
      <c r="AM79" s="60">
        <f t="shared" si="1"/>
        <v>106</v>
      </c>
    </row>
    <row r="80" spans="1:39" ht="20.25" x14ac:dyDescent="0.3">
      <c r="A80" s="61" t="s">
        <v>58</v>
      </c>
      <c r="B80" s="153">
        <v>76</v>
      </c>
      <c r="C80" s="63" t="s">
        <v>221</v>
      </c>
      <c r="D80" s="63" t="s">
        <v>222</v>
      </c>
      <c r="E80" s="158">
        <v>2</v>
      </c>
      <c r="F80" s="55"/>
      <c r="G80" s="56"/>
      <c r="H80" s="57"/>
      <c r="I80" s="58"/>
      <c r="J80" s="56"/>
      <c r="K80" s="57"/>
      <c r="L80" s="58"/>
      <c r="M80" s="56"/>
      <c r="N80" s="57"/>
      <c r="O80" s="58"/>
      <c r="P80" s="56"/>
      <c r="Q80" s="57"/>
      <c r="R80" s="58"/>
      <c r="S80" s="56"/>
      <c r="T80" s="57"/>
      <c r="U80" s="130"/>
      <c r="V80" s="131"/>
      <c r="W80" s="57"/>
      <c r="X80" s="58"/>
      <c r="Y80" s="56"/>
      <c r="Z80" s="57"/>
      <c r="AA80" s="59"/>
      <c r="AB80" s="56">
        <v>2</v>
      </c>
      <c r="AC80" s="57"/>
      <c r="AD80" s="59"/>
      <c r="AE80" s="56"/>
      <c r="AF80" s="57"/>
      <c r="AG80" s="58"/>
      <c r="AH80" s="56">
        <v>9</v>
      </c>
      <c r="AI80" s="57">
        <v>28</v>
      </c>
      <c r="AJ80" s="58"/>
      <c r="AK80" s="56"/>
      <c r="AL80" s="57"/>
      <c r="AM80" s="60">
        <f t="shared" si="1"/>
        <v>78</v>
      </c>
    </row>
    <row r="81" spans="1:39" ht="20.25" x14ac:dyDescent="0.3">
      <c r="A81" s="61" t="s">
        <v>58</v>
      </c>
      <c r="B81" s="153">
        <v>77</v>
      </c>
      <c r="C81" s="63" t="s">
        <v>223</v>
      </c>
      <c r="D81" s="63" t="s">
        <v>224</v>
      </c>
      <c r="E81" s="158">
        <v>2</v>
      </c>
      <c r="F81" s="55"/>
      <c r="G81" s="56"/>
      <c r="H81" s="57"/>
      <c r="I81" s="58"/>
      <c r="J81" s="56"/>
      <c r="K81" s="57"/>
      <c r="L81" s="58"/>
      <c r="M81" s="56"/>
      <c r="N81" s="57"/>
      <c r="O81" s="58"/>
      <c r="P81" s="56"/>
      <c r="Q81" s="57"/>
      <c r="R81" s="58"/>
      <c r="S81" s="56"/>
      <c r="T81" s="57"/>
      <c r="U81" s="130"/>
      <c r="V81" s="131"/>
      <c r="W81" s="57"/>
      <c r="X81" s="58"/>
      <c r="Y81" s="56"/>
      <c r="Z81" s="57"/>
      <c r="AA81" s="59"/>
      <c r="AB81" s="56"/>
      <c r="AC81" s="57"/>
      <c r="AD81" s="59"/>
      <c r="AE81" s="56"/>
      <c r="AF81" s="57"/>
      <c r="AG81" s="58"/>
      <c r="AH81" s="56">
        <v>6</v>
      </c>
      <c r="AI81" s="57">
        <v>5</v>
      </c>
      <c r="AJ81" s="58"/>
      <c r="AK81" s="56"/>
      <c r="AL81" s="57"/>
      <c r="AM81" s="60">
        <f t="shared" si="1"/>
        <v>22</v>
      </c>
    </row>
    <row r="82" spans="1:39" ht="20.25" x14ac:dyDescent="0.3">
      <c r="A82" s="61" t="s">
        <v>58</v>
      </c>
      <c r="B82" s="153">
        <v>78</v>
      </c>
      <c r="C82" s="63" t="s">
        <v>225</v>
      </c>
      <c r="D82" s="63" t="s">
        <v>226</v>
      </c>
      <c r="E82" s="158">
        <v>2</v>
      </c>
      <c r="F82" s="55"/>
      <c r="G82" s="56"/>
      <c r="H82" s="57"/>
      <c r="I82" s="58"/>
      <c r="J82" s="56"/>
      <c r="K82" s="57"/>
      <c r="L82" s="58"/>
      <c r="M82" s="56"/>
      <c r="N82" s="57"/>
      <c r="O82" s="58"/>
      <c r="P82" s="56"/>
      <c r="Q82" s="57"/>
      <c r="R82" s="58"/>
      <c r="S82" s="56"/>
      <c r="T82" s="57"/>
      <c r="U82" s="130"/>
      <c r="V82" s="131"/>
      <c r="W82" s="57"/>
      <c r="X82" s="58"/>
      <c r="Y82" s="56"/>
      <c r="Z82" s="57"/>
      <c r="AA82" s="59"/>
      <c r="AB82" s="56"/>
      <c r="AC82" s="57"/>
      <c r="AD82" s="59"/>
      <c r="AE82" s="56"/>
      <c r="AF82" s="57"/>
      <c r="AG82" s="58"/>
      <c r="AH82" s="56">
        <v>7</v>
      </c>
      <c r="AI82" s="57">
        <v>8</v>
      </c>
      <c r="AJ82" s="58"/>
      <c r="AK82" s="56"/>
      <c r="AL82" s="57"/>
      <c r="AM82" s="60">
        <f t="shared" si="1"/>
        <v>30</v>
      </c>
    </row>
    <row r="83" spans="1:39" ht="20.25" x14ac:dyDescent="0.3">
      <c r="A83" s="61" t="s">
        <v>58</v>
      </c>
      <c r="B83" s="153">
        <v>79</v>
      </c>
      <c r="C83" s="63" t="s">
        <v>227</v>
      </c>
      <c r="D83" s="63" t="s">
        <v>228</v>
      </c>
      <c r="E83" s="158">
        <v>2</v>
      </c>
      <c r="F83" s="55"/>
      <c r="G83" s="56"/>
      <c r="H83" s="57"/>
      <c r="I83" s="58"/>
      <c r="J83" s="56"/>
      <c r="K83" s="57"/>
      <c r="L83" s="58"/>
      <c r="M83" s="56"/>
      <c r="N83" s="57"/>
      <c r="O83" s="58"/>
      <c r="P83" s="56"/>
      <c r="Q83" s="57"/>
      <c r="R83" s="58"/>
      <c r="S83" s="56"/>
      <c r="T83" s="57"/>
      <c r="U83" s="130"/>
      <c r="V83" s="131"/>
      <c r="W83" s="57"/>
      <c r="X83" s="58"/>
      <c r="Y83" s="56"/>
      <c r="Z83" s="57"/>
      <c r="AA83" s="59"/>
      <c r="AB83" s="56"/>
      <c r="AC83" s="57"/>
      <c r="AD83" s="59"/>
      <c r="AE83" s="56">
        <v>17</v>
      </c>
      <c r="AF83" s="57"/>
      <c r="AG83" s="58"/>
      <c r="AH83" s="56"/>
      <c r="AI83" s="57"/>
      <c r="AJ83" s="58"/>
      <c r="AK83" s="56"/>
      <c r="AL83" s="57"/>
      <c r="AM83" s="60">
        <f t="shared" si="1"/>
        <v>34</v>
      </c>
    </row>
    <row r="84" spans="1:39" ht="20.25" x14ac:dyDescent="0.3">
      <c r="A84" s="61" t="s">
        <v>58</v>
      </c>
      <c r="B84" s="153">
        <v>80</v>
      </c>
      <c r="C84" s="63" t="s">
        <v>236</v>
      </c>
      <c r="D84" s="63" t="s">
        <v>230</v>
      </c>
      <c r="E84" s="158">
        <v>2</v>
      </c>
      <c r="F84" s="55"/>
      <c r="G84" s="56"/>
      <c r="H84" s="57"/>
      <c r="I84" s="58"/>
      <c r="J84" s="56">
        <v>271</v>
      </c>
      <c r="K84" s="57"/>
      <c r="L84" s="58"/>
      <c r="M84" s="56"/>
      <c r="N84" s="57"/>
      <c r="O84" s="58"/>
      <c r="P84" s="56">
        <v>2</v>
      </c>
      <c r="Q84" s="57"/>
      <c r="R84" s="58"/>
      <c r="S84" s="56"/>
      <c r="T84" s="57"/>
      <c r="U84" s="130"/>
      <c r="V84" s="131"/>
      <c r="W84" s="57"/>
      <c r="X84" s="58"/>
      <c r="Y84" s="56"/>
      <c r="Z84" s="57"/>
      <c r="AA84" s="59"/>
      <c r="AB84" s="56">
        <v>26</v>
      </c>
      <c r="AC84" s="57"/>
      <c r="AD84" s="59"/>
      <c r="AE84" s="56"/>
      <c r="AF84" s="57"/>
      <c r="AG84" s="58"/>
      <c r="AH84" s="56">
        <v>3</v>
      </c>
      <c r="AI84" s="57">
        <v>46</v>
      </c>
      <c r="AJ84" s="58"/>
      <c r="AK84" s="56"/>
      <c r="AL84" s="57"/>
      <c r="AM84" s="60">
        <f t="shared" si="1"/>
        <v>696</v>
      </c>
    </row>
    <row r="85" spans="1:39" ht="20.25" x14ac:dyDescent="0.3">
      <c r="A85" s="61" t="s">
        <v>58</v>
      </c>
      <c r="B85" s="153">
        <v>81</v>
      </c>
      <c r="C85" s="63" t="s">
        <v>231</v>
      </c>
      <c r="D85" s="63" t="s">
        <v>232</v>
      </c>
      <c r="E85" s="158">
        <v>2</v>
      </c>
      <c r="F85" s="141"/>
      <c r="G85" s="142"/>
      <c r="H85" s="143"/>
      <c r="I85" s="144"/>
      <c r="J85" s="142"/>
      <c r="K85" s="143"/>
      <c r="L85" s="144"/>
      <c r="M85" s="142"/>
      <c r="N85" s="143"/>
      <c r="O85" s="144"/>
      <c r="P85" s="142"/>
      <c r="Q85" s="143"/>
      <c r="R85" s="144"/>
      <c r="S85" s="142"/>
      <c r="T85" s="143"/>
      <c r="U85" s="145"/>
      <c r="V85" s="146"/>
      <c r="W85" s="143"/>
      <c r="X85" s="144"/>
      <c r="Y85" s="142"/>
      <c r="Z85" s="143"/>
      <c r="AA85" s="147"/>
      <c r="AB85" s="142">
        <v>7</v>
      </c>
      <c r="AC85" s="143"/>
      <c r="AD85" s="147"/>
      <c r="AE85" s="142"/>
      <c r="AF85" s="143"/>
      <c r="AG85" s="144"/>
      <c r="AH85" s="142"/>
      <c r="AI85" s="143"/>
      <c r="AJ85" s="144"/>
      <c r="AK85" s="142"/>
      <c r="AL85" s="143"/>
      <c r="AM85" s="60">
        <f t="shared" si="1"/>
        <v>14</v>
      </c>
    </row>
    <row r="86" spans="1:39" ht="21" thickBot="1" x14ac:dyDescent="0.35">
      <c r="A86" s="75" t="s">
        <v>58</v>
      </c>
      <c r="B86" s="154">
        <v>82</v>
      </c>
      <c r="C86" s="78" t="s">
        <v>233</v>
      </c>
      <c r="D86" s="78" t="s">
        <v>234</v>
      </c>
      <c r="E86" s="158">
        <v>2</v>
      </c>
      <c r="F86" s="141"/>
      <c r="G86" s="142"/>
      <c r="H86" s="143"/>
      <c r="I86" s="144"/>
      <c r="J86" s="142"/>
      <c r="K86" s="143"/>
      <c r="L86" s="144"/>
      <c r="M86" s="142"/>
      <c r="N86" s="143"/>
      <c r="O86" s="144"/>
      <c r="P86" s="142">
        <v>5</v>
      </c>
      <c r="Q86" s="143"/>
      <c r="R86" s="144"/>
      <c r="S86" s="142"/>
      <c r="T86" s="143"/>
      <c r="U86" s="145"/>
      <c r="V86" s="146"/>
      <c r="W86" s="143"/>
      <c r="X86" s="144"/>
      <c r="Y86" s="142"/>
      <c r="Z86" s="143"/>
      <c r="AA86" s="147"/>
      <c r="AB86" s="142">
        <v>9</v>
      </c>
      <c r="AC86" s="143"/>
      <c r="AD86" s="147"/>
      <c r="AE86" s="142"/>
      <c r="AF86" s="143"/>
      <c r="AG86" s="144"/>
      <c r="AH86" s="142"/>
      <c r="AI86" s="143">
        <v>19</v>
      </c>
      <c r="AJ86" s="144"/>
      <c r="AK86" s="142"/>
      <c r="AL86" s="143"/>
      <c r="AM86" s="60">
        <f t="shared" si="1"/>
        <v>66</v>
      </c>
    </row>
    <row r="87" spans="1:39" ht="27" thickBot="1" x14ac:dyDescent="0.45">
      <c r="A87" s="150"/>
      <c r="B87" s="235"/>
      <c r="C87" s="235"/>
      <c r="D87" s="235"/>
      <c r="E87" s="151"/>
      <c r="F87" s="241" t="s">
        <v>108</v>
      </c>
      <c r="G87" s="242"/>
      <c r="H87" s="242"/>
      <c r="I87" s="242"/>
      <c r="J87" s="242"/>
      <c r="K87" s="242"/>
      <c r="L87" s="242"/>
      <c r="M87" s="242"/>
      <c r="N87" s="242"/>
      <c r="O87" s="242"/>
      <c r="P87" s="242"/>
      <c r="Q87" s="242"/>
      <c r="R87" s="242"/>
      <c r="S87" s="242"/>
      <c r="T87" s="242"/>
      <c r="U87" s="242"/>
      <c r="V87" s="242"/>
      <c r="W87" s="242"/>
      <c r="X87" s="242"/>
      <c r="Y87" s="242"/>
      <c r="Z87" s="242"/>
      <c r="AA87" s="242"/>
      <c r="AB87" s="242"/>
      <c r="AC87" s="242"/>
      <c r="AD87" s="242"/>
      <c r="AE87" s="242"/>
      <c r="AF87" s="242"/>
      <c r="AG87" s="242"/>
      <c r="AH87" s="242"/>
      <c r="AI87" s="242"/>
      <c r="AJ87" s="242"/>
      <c r="AK87" s="242"/>
      <c r="AL87" s="243"/>
      <c r="AM87" s="177">
        <f>SUM(AM5:AM86)</f>
        <v>3631</v>
      </c>
    </row>
    <row r="88" spans="1:39" ht="21" thickBot="1" x14ac:dyDescent="0.35">
      <c r="A88" s="83"/>
      <c r="B88" s="84"/>
      <c r="C88" s="84"/>
      <c r="D88" s="84"/>
      <c r="E88" s="86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7"/>
      <c r="AB88" s="87"/>
      <c r="AC88" s="87"/>
      <c r="AD88" s="88"/>
      <c r="AE88" s="88"/>
      <c r="AF88" s="88"/>
      <c r="AG88" s="84"/>
      <c r="AH88" s="84"/>
      <c r="AI88" s="84"/>
      <c r="AJ88" s="84"/>
      <c r="AK88" s="84"/>
      <c r="AL88" s="84"/>
      <c r="AM88" s="89"/>
    </row>
    <row r="89" spans="1:39" ht="20.25" x14ac:dyDescent="0.3">
      <c r="A89" s="83"/>
      <c r="B89" s="90"/>
      <c r="C89" s="240" t="s">
        <v>109</v>
      </c>
      <c r="D89" s="240"/>
      <c r="E89" s="92"/>
      <c r="F89" s="93"/>
      <c r="G89" s="56">
        <f>SUM(G5:G86)</f>
        <v>111</v>
      </c>
      <c r="H89" s="94"/>
      <c r="I89" s="163"/>
      <c r="J89" s="164">
        <f>SUM(J5:J86)</f>
        <v>377</v>
      </c>
      <c r="K89" s="165"/>
      <c r="L89" s="93"/>
      <c r="M89" s="56">
        <f>SUM(M5:M86)</f>
        <v>86</v>
      </c>
      <c r="N89" s="94"/>
      <c r="O89" s="163"/>
      <c r="P89" s="164">
        <f>SUM(P5:P86)</f>
        <v>241</v>
      </c>
      <c r="Q89" s="165"/>
      <c r="R89" s="163"/>
      <c r="S89" s="164">
        <f>SUM(S5:S86)</f>
        <v>59</v>
      </c>
      <c r="T89" s="165"/>
      <c r="U89" s="169"/>
      <c r="V89" s="164">
        <f>SUM(V5:V86)</f>
        <v>10</v>
      </c>
      <c r="W89" s="170"/>
      <c r="X89" s="163"/>
      <c r="Y89" s="164">
        <f>SUM(Y5:Y86)</f>
        <v>76</v>
      </c>
      <c r="Z89" s="165"/>
      <c r="AA89" s="93"/>
      <c r="AB89" s="56">
        <f>SUM(AB5:AB86)</f>
        <v>111</v>
      </c>
      <c r="AC89" s="94"/>
      <c r="AD89" s="163"/>
      <c r="AE89" s="164">
        <f>SUM(AE5:AE86)</f>
        <v>62</v>
      </c>
      <c r="AF89" s="165"/>
      <c r="AG89" s="95"/>
      <c r="AH89" s="56">
        <f>SUM(AH5:AH86)</f>
        <v>245</v>
      </c>
      <c r="AI89" s="96"/>
      <c r="AJ89" s="95"/>
      <c r="AK89" s="56">
        <f>SUM(AK5:AK86)</f>
        <v>14</v>
      </c>
      <c r="AL89" s="94"/>
      <c r="AM89" s="160">
        <f>SUM(F89:AL89)</f>
        <v>1392</v>
      </c>
    </row>
    <row r="90" spans="1:39" ht="21" thickBot="1" x14ac:dyDescent="0.35">
      <c r="A90" s="83"/>
      <c r="B90" s="99"/>
      <c r="C90" s="225" t="s">
        <v>110</v>
      </c>
      <c r="D90" s="225"/>
      <c r="E90" s="92"/>
      <c r="F90" s="102"/>
      <c r="G90" s="103"/>
      <c r="H90" s="104">
        <f>SUM(H5:H86)</f>
        <v>35</v>
      </c>
      <c r="I90" s="105"/>
      <c r="J90" s="103"/>
      <c r="K90" s="166">
        <f>SUM(K5:K86)</f>
        <v>0</v>
      </c>
      <c r="L90" s="102"/>
      <c r="M90" s="103"/>
      <c r="N90" s="104">
        <f>SUM(N5:N86)</f>
        <v>0</v>
      </c>
      <c r="O90" s="105"/>
      <c r="P90" s="103"/>
      <c r="Q90" s="166">
        <f>SUM(Q5:Q86)</f>
        <v>18</v>
      </c>
      <c r="R90" s="105"/>
      <c r="S90" s="103"/>
      <c r="T90" s="166">
        <f>SUM(T5:T86)</f>
        <v>0</v>
      </c>
      <c r="U90" s="171"/>
      <c r="V90" s="152"/>
      <c r="W90" s="166">
        <f>SUM(W5:W86)</f>
        <v>0</v>
      </c>
      <c r="X90" s="105"/>
      <c r="Y90" s="103"/>
      <c r="Z90" s="166">
        <f>SUM(Z5:Z86)</f>
        <v>2</v>
      </c>
      <c r="AA90" s="174"/>
      <c r="AB90" s="107"/>
      <c r="AC90" s="104">
        <f>SUM(AC5:AC86)</f>
        <v>0</v>
      </c>
      <c r="AD90" s="167"/>
      <c r="AE90" s="107"/>
      <c r="AF90" s="166">
        <f>SUM(AF5:AF86)</f>
        <v>13</v>
      </c>
      <c r="AG90" s="105"/>
      <c r="AH90" s="103"/>
      <c r="AI90" s="104">
        <f>SUM(AI5:AI86)</f>
        <v>537</v>
      </c>
      <c r="AJ90" s="105"/>
      <c r="AK90" s="103"/>
      <c r="AL90" s="104">
        <f>SUM(AL5:AL86)</f>
        <v>0</v>
      </c>
      <c r="AM90" s="161">
        <f>SUM(F90:AL90)</f>
        <v>605</v>
      </c>
    </row>
    <row r="91" spans="1:39" ht="27" thickBot="1" x14ac:dyDescent="0.45">
      <c r="A91" s="83"/>
      <c r="B91" s="84"/>
      <c r="C91" s="84"/>
      <c r="D91" s="84"/>
      <c r="E91" s="109"/>
      <c r="F91" s="244" t="s">
        <v>111</v>
      </c>
      <c r="G91" s="226"/>
      <c r="H91" s="226"/>
      <c r="I91" s="226"/>
      <c r="J91" s="226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6"/>
      <c r="X91" s="226"/>
      <c r="Y91" s="226"/>
      <c r="Z91" s="226"/>
      <c r="AA91" s="226"/>
      <c r="AB91" s="226"/>
      <c r="AC91" s="226"/>
      <c r="AD91" s="226"/>
      <c r="AE91" s="226"/>
      <c r="AF91" s="226"/>
      <c r="AG91" s="226"/>
      <c r="AH91" s="226"/>
      <c r="AI91" s="226"/>
      <c r="AJ91" s="185"/>
      <c r="AK91" s="185"/>
      <c r="AL91" s="185"/>
      <c r="AM91" s="111">
        <f>SUM(AM89:AM90)</f>
        <v>1997</v>
      </c>
    </row>
    <row r="94" spans="1:39" x14ac:dyDescent="0.25">
      <c r="AM94" s="175"/>
    </row>
    <row r="95" spans="1:39" x14ac:dyDescent="0.25">
      <c r="AM95" s="176"/>
    </row>
  </sheetData>
  <sheetProtection algorithmName="SHA-512" hashValue="9k7yxvR6QthzzsQeEzfYtDajRLclJfO5yAcTHH/hB9vsCrir5Cz3aM1GfLyjzrgmD2DUC+oeMRxbNf9L/F8VOw==" saltValue="wf/33ZBD2ZWyfXdBocYtxA==" spinCount="100000" sheet="1" objects="1" scenarios="1"/>
  <mergeCells count="19">
    <mergeCell ref="B87:D87"/>
    <mergeCell ref="C89:D89"/>
    <mergeCell ref="C90:D90"/>
    <mergeCell ref="F91:AI91"/>
    <mergeCell ref="F87:AL87"/>
    <mergeCell ref="AA3:AC3"/>
    <mergeCell ref="AD3:AF3"/>
    <mergeCell ref="AG3:AI3"/>
    <mergeCell ref="AJ3:AL3"/>
    <mergeCell ref="B1:AM1"/>
    <mergeCell ref="B2:AM2"/>
    <mergeCell ref="R3:T3"/>
    <mergeCell ref="U3:W3"/>
    <mergeCell ref="X3:Z3"/>
    <mergeCell ref="A3:A4"/>
    <mergeCell ref="F3:H3"/>
    <mergeCell ref="I3:K3"/>
    <mergeCell ref="L3:N3"/>
    <mergeCell ref="O3:Q3"/>
  </mergeCells>
  <pageMargins left="0.7" right="0.7" top="0.75" bottom="0.75" header="0.3" footer="0.3"/>
  <pageSetup paperSize="5" scale="3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61A2976ACE974484B4292D8FFC2EE7" ma:contentTypeVersion="16" ma:contentTypeDescription="Create a new document." ma:contentTypeScope="" ma:versionID="3c757544f7337b8f825f7fdc2d2458e0">
  <xsd:schema xmlns:xsd="http://www.w3.org/2001/XMLSchema" xmlns:xs="http://www.w3.org/2001/XMLSchema" xmlns:p="http://schemas.microsoft.com/office/2006/metadata/properties" xmlns:ns2="ec3b4dd8-7c57-48be-9f40-fd75c9c5afe8" xmlns:ns3="6435c031-b830-4571-91be-dfc6f516e481" targetNamespace="http://schemas.microsoft.com/office/2006/metadata/properties" ma:root="true" ma:fieldsID="d223acd36347455fc8e1a0659f4dd5b5" ns2:_="" ns3:_="">
    <xsd:import namespace="ec3b4dd8-7c57-48be-9f40-fd75c9c5afe8"/>
    <xsd:import namespace="6435c031-b830-4571-91be-dfc6f516e4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3b4dd8-7c57-48be-9f40-fd75c9c5af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3faed12-600f-4288-bcb6-3b4a6b0f68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35c031-b830-4571-91be-dfc6f516e4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40addf2-e622-4b98-ac0e-50318b49d594}" ma:internalName="TaxCatchAll" ma:showField="CatchAllData" ma:web="6435c031-b830-4571-91be-dfc6f516e4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35c031-b830-4571-91be-dfc6f516e481" xsi:nil="true"/>
    <lcf76f155ced4ddcb4097134ff3c332f xmlns="ec3b4dd8-7c57-48be-9f40-fd75c9c5afe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C745E21-EB13-4DE3-887B-21A22684F1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B06753-BCD5-4862-BDBE-CBCEE7522C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3b4dd8-7c57-48be-9f40-fd75c9c5afe8"/>
    <ds:schemaRef ds:uri="6435c031-b830-4571-91be-dfc6f516e4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D948A6-89E5-4BAB-B18F-7D9C3A24831C}">
  <ds:schemaRefs>
    <ds:schemaRef ds:uri="http://schemas.microsoft.com/office/2006/metadata/properties"/>
    <ds:schemaRef ds:uri="http://schemas.microsoft.com/office/infopath/2007/PartnerControls"/>
    <ds:schemaRef ds:uri="6435c031-b830-4571-91be-dfc6f516e481"/>
    <ds:schemaRef ds:uri="ec3b4dd8-7c57-48be-9f40-fd75c9c5afe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Bid Pricing Sheet</vt:lpstr>
      <vt:lpstr>Palm Inventory A</vt:lpstr>
      <vt:lpstr>Palm Inventory B</vt:lpstr>
      <vt:lpstr>Palm Inventory C</vt:lpstr>
      <vt:lpstr>Palm Inventory Master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Rogers, Kelly</cp:lastModifiedBy>
  <cp:revision/>
  <cp:lastPrinted>2023-07-21T13:43:56Z</cp:lastPrinted>
  <dcterms:created xsi:type="dcterms:W3CDTF">2023-02-14T21:43:24Z</dcterms:created>
  <dcterms:modified xsi:type="dcterms:W3CDTF">2023-07-21T13:43:57Z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0x0101002661A2976ACE974484B4292D8FFC2EE7</vt:lpwstr>
  </property>
  <property fmtid="{D5CDD505-2E9C-101B-9397-08002B2CF9AE}" pid="3" name="MediaServiceImageTags">
    <vt:lpwstr/>
  </property>
</Properties>
</file>